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roz\Desktop\Desktop-Clients\Region34SweetAdelines\Conventions\"/>
    </mc:Choice>
  </mc:AlternateContent>
  <xr:revisionPtr revIDLastSave="0" documentId="13_ncr:1_{6C64A51C-5D2B-4F05-A975-BB2506DBE0DB}" xr6:coauthVersionLast="45" xr6:coauthVersionMax="45" xr10:uidLastSave="{00000000-0000-0000-0000-000000000000}"/>
  <bookViews>
    <workbookView xWindow="-110" yWindow="-110" windowWidth="38620" windowHeight="21360" tabRatio="794" firstSheet="6" activeTab="15" xr2:uid="{246056D4-9D85-4F2A-9A01-214A1CE83887}"/>
  </bookViews>
  <sheets>
    <sheet name="Pivot By Year" sheetId="16" r:id="rId1"/>
    <sheet name="Raw Data (List)" sheetId="1" r:id="rId2"/>
    <sheet name="All (List without E or O)" sheetId="14" r:id="rId3"/>
    <sheet name="Most Improved" sheetId="15" r:id="rId4"/>
    <sheet name="All (By Year)" sheetId="3" r:id="rId5"/>
    <sheet name="Score Range" sheetId="2" r:id="rId6"/>
    <sheet name="Graph Over Time" sheetId="5" r:id="rId7"/>
    <sheet name="2018 choruses" sheetId="18" r:id="rId8"/>
    <sheet name="2019 Choruses" sheetId="19" r:id="rId9"/>
    <sheet name="Highest Score" sheetId="6" r:id="rId10"/>
    <sheet name="Medals" sheetId="11" r:id="rId11"/>
    <sheet name="Medals (Div AA)" sheetId="12" r:id="rId12"/>
    <sheet name="Medals (Div A)" sheetId="13" r:id="rId13"/>
    <sheet name="How many choruses per contest" sheetId="7" r:id="rId14"/>
    <sheet name="How many contests per chorus" sheetId="8" r:id="rId15"/>
    <sheet name="% of possible contests" sheetId="10" r:id="rId16"/>
  </sheets>
  <externalReferences>
    <externalReference r:id="rId17"/>
  </externalReferences>
  <definedNames>
    <definedName name="_xlnm._FilterDatabase" localSheetId="15" hidden="1">'% of possible contests'!$A$43:$B$78</definedName>
    <definedName name="_xlnm._FilterDatabase" localSheetId="7" hidden="1">'2018 choruses'!#REF!</definedName>
    <definedName name="_xlnm._FilterDatabase" localSheetId="8" hidden="1">'2019 Choruses'!#REF!</definedName>
    <definedName name="_xlnm._FilterDatabase" localSheetId="2" hidden="1">'All (List without E or O)'!$A$1:$K$366</definedName>
    <definedName name="_xlnm._FilterDatabase" localSheetId="6" hidden="1">'Graph Over Time'!$B$1:$Z$35</definedName>
    <definedName name="_xlnm._FilterDatabase" localSheetId="9" hidden="1">'Highest Score'!$A$1:$Z$33</definedName>
    <definedName name="_xlnm._FilterDatabase" localSheetId="1" hidden="1">'Raw Data (List)'!$A$1:$K$391</definedName>
    <definedName name="_xlnm._FilterDatabase" localSheetId="5" hidden="1">'Score Range'!#REF!</definedName>
    <definedName name="CHRANKING">'[1]Ch Tabs'!$W$8:$W$22</definedName>
    <definedName name="CHTABS">'[1]Ch Tabs'!$A$8:$S$22</definedName>
  </definedNames>
  <calcPr calcId="191029"/>
  <pivotCaches>
    <pivotCache cacheId="1" r:id="rId18"/>
    <pivotCache cacheId="8" r:id="rId19"/>
    <pivotCache cacheId="19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" i="10"/>
  <c r="C35" i="10" l="1"/>
  <c r="C36" i="10"/>
  <c r="C38" i="10"/>
  <c r="E35" i="10"/>
  <c r="E36" i="10"/>
  <c r="E37" i="10"/>
  <c r="E38" i="10"/>
  <c r="E39" i="10"/>
  <c r="W32" i="5"/>
  <c r="X32" i="5"/>
  <c r="S33" i="5"/>
  <c r="R33" i="5"/>
  <c r="P33" i="5"/>
  <c r="N33" i="5"/>
  <c r="Z33" i="5" a="1"/>
  <c r="Z33" i="5" s="1"/>
  <c r="T33" i="5"/>
  <c r="Z2" i="6" a="1"/>
  <c r="Z2" i="6" s="1"/>
  <c r="Z5" i="6" l="1" a="1"/>
  <c r="Z5" i="6" s="1"/>
  <c r="AA5" i="6" s="1"/>
  <c r="Z9" i="6" a="1"/>
  <c r="Z9" i="6" s="1"/>
  <c r="AA9" i="6" s="1"/>
  <c r="Z11" i="6" a="1"/>
  <c r="Z11" i="6" s="1"/>
  <c r="AA11" i="6" s="1"/>
  <c r="AA2" i="6"/>
  <c r="Y2" i="6" s="1"/>
  <c r="S22" i="5"/>
  <c r="Z34" i="5" a="1"/>
  <c r="Z34" i="5" s="1"/>
  <c r="S18" i="5"/>
  <c r="S19" i="5"/>
  <c r="S20" i="5"/>
  <c r="S21" i="5"/>
  <c r="S17" i="5"/>
  <c r="S16" i="5"/>
  <c r="S14" i="5"/>
  <c r="S24" i="5"/>
  <c r="S27" i="5"/>
  <c r="T26" i="5"/>
  <c r="T24" i="5"/>
  <c r="T22" i="5"/>
  <c r="T19" i="5"/>
  <c r="T17" i="5"/>
  <c r="T28" i="5"/>
  <c r="S30" i="5"/>
  <c r="R30" i="5"/>
  <c r="W31" i="5"/>
  <c r="V31" i="5"/>
  <c r="T31" i="5"/>
  <c r="S31" i="5"/>
  <c r="Q31" i="5"/>
  <c r="P31" i="5"/>
  <c r="N31" i="5"/>
  <c r="N24" i="5"/>
  <c r="N27" i="5"/>
  <c r="M27" i="5"/>
  <c r="N12" i="5"/>
  <c r="N14" i="5"/>
  <c r="N20" i="5"/>
  <c r="N22" i="5"/>
  <c r="M22" i="5"/>
  <c r="M21" i="5"/>
  <c r="M19" i="5"/>
  <c r="M16" i="5"/>
  <c r="M15" i="5"/>
  <c r="L26" i="5"/>
  <c r="L17" i="5"/>
  <c r="K24" i="5"/>
  <c r="K22" i="5"/>
  <c r="K21" i="5"/>
  <c r="K19" i="5"/>
  <c r="K27" i="5"/>
  <c r="I27" i="5"/>
  <c r="G27" i="5"/>
  <c r="H26" i="5"/>
  <c r="I14" i="5"/>
  <c r="H9" i="5"/>
  <c r="K12" i="5"/>
  <c r="K14" i="5"/>
  <c r="K15" i="5"/>
  <c r="K16" i="5"/>
  <c r="M11" i="5"/>
  <c r="K11" i="5"/>
  <c r="W10" i="5"/>
  <c r="T10" i="5"/>
  <c r="R10" i="5"/>
  <c r="P10" i="5"/>
  <c r="N10" i="5"/>
  <c r="K10" i="5"/>
  <c r="W9" i="5"/>
  <c r="K9" i="5"/>
  <c r="I9" i="5"/>
  <c r="W8" i="5"/>
  <c r="V8" i="5"/>
  <c r="U8" i="5"/>
  <c r="R8" i="5"/>
  <c r="O8" i="5"/>
  <c r="M8" i="5"/>
  <c r="K8" i="5"/>
  <c r="S7" i="5"/>
  <c r="R7" i="5"/>
  <c r="P7" i="5"/>
  <c r="O7" i="5"/>
  <c r="M7" i="5"/>
  <c r="X6" i="5"/>
  <c r="V6" i="5"/>
  <c r="S6" i="5"/>
  <c r="R6" i="5"/>
  <c r="O6" i="5"/>
  <c r="M6" i="5"/>
  <c r="L6" i="5"/>
  <c r="W5" i="5"/>
  <c r="P5" i="5"/>
  <c r="N5" i="5"/>
  <c r="K5" i="5"/>
  <c r="V4" i="5"/>
  <c r="T4" i="5"/>
  <c r="Q4" i="5"/>
  <c r="W3" i="5"/>
  <c r="U3" i="5"/>
  <c r="T3" i="5"/>
  <c r="Q3" i="5"/>
  <c r="O3" i="5"/>
  <c r="N3" i="5"/>
  <c r="L3" i="5"/>
  <c r="K3" i="5"/>
  <c r="X2" i="5"/>
  <c r="V2" i="5"/>
  <c r="U2" i="5"/>
  <c r="S2" i="5"/>
  <c r="Q2" i="5"/>
  <c r="P2" i="5"/>
  <c r="N2" i="5"/>
  <c r="M2" i="5"/>
  <c r="K2" i="5"/>
  <c r="Z2" i="5" l="1" a="1"/>
  <c r="Z2" i="5" s="1"/>
  <c r="Z24" i="5" a="1"/>
  <c r="Z24" i="5" s="1"/>
  <c r="Z32" i="5" a="1"/>
  <c r="Z32" i="5" s="1"/>
  <c r="Z4" i="5" a="1"/>
  <c r="Z4" i="5" s="1"/>
  <c r="Z26" i="5" a="1"/>
  <c r="Z26" i="5" s="1"/>
  <c r="Z20" i="5" a="1"/>
  <c r="Z20" i="5" s="1"/>
  <c r="Z8" i="5" a="1"/>
  <c r="Z8" i="5" s="1"/>
  <c r="Z5" i="5" a="1"/>
  <c r="Z5" i="5" s="1"/>
  <c r="Z14" i="5" a="1"/>
  <c r="Z14" i="5" s="1"/>
  <c r="Z29" i="5" a="1"/>
  <c r="Z29" i="5" s="1"/>
  <c r="Z7" i="5" a="1"/>
  <c r="Z7" i="5" s="1"/>
  <c r="Z16" i="5" a="1"/>
  <c r="Z16" i="5" s="1"/>
  <c r="Z25" i="5" a="1"/>
  <c r="Z25" i="5" s="1"/>
  <c r="Z17" i="5" a="1"/>
  <c r="Z17" i="5" s="1"/>
  <c r="Z11" i="5" a="1"/>
  <c r="Z11" i="5" s="1"/>
  <c r="Z15" i="5" a="1"/>
  <c r="Z15" i="5" s="1"/>
  <c r="Z27" i="5" a="1"/>
  <c r="Z27" i="5" s="1"/>
  <c r="Z23" i="5" a="1"/>
  <c r="Z23" i="5" s="1"/>
  <c r="Z6" i="5" a="1"/>
  <c r="Z6" i="5" s="1"/>
  <c r="Z19" i="5" a="1"/>
  <c r="Z19" i="5" s="1"/>
  <c r="Z9" i="5" a="1"/>
  <c r="Z9" i="5" s="1"/>
  <c r="Z30" i="5" a="1"/>
  <c r="Z30" i="5" s="1"/>
  <c r="Z3" i="5" a="1"/>
  <c r="Z3" i="5" s="1"/>
  <c r="Z12" i="5" a="1"/>
  <c r="Z12" i="5" s="1"/>
  <c r="Z31" i="5" a="1"/>
  <c r="Z31" i="5" s="1"/>
  <c r="Z21" i="5" a="1"/>
  <c r="Z21" i="5" s="1"/>
  <c r="Z35" i="5" a="1"/>
  <c r="Z35" i="5" s="1"/>
  <c r="Z22" i="5" a="1"/>
  <c r="Z22" i="5" s="1"/>
  <c r="Z18" i="5" a="1"/>
  <c r="Z18" i="5" s="1"/>
  <c r="Z13" i="5" a="1"/>
  <c r="Z13" i="5" s="1"/>
  <c r="Z28" i="5" a="1"/>
  <c r="Z28" i="5" s="1"/>
  <c r="Z10" i="5" a="1"/>
  <c r="Z10" i="5" s="1"/>
  <c r="E38" i="15"/>
  <c r="E33" i="15"/>
  <c r="E32" i="15"/>
  <c r="E36" i="15"/>
  <c r="E39" i="15"/>
  <c r="E49" i="15"/>
  <c r="E50" i="15"/>
  <c r="E34" i="15"/>
  <c r="E45" i="15"/>
  <c r="E44" i="15"/>
  <c r="E47" i="15"/>
  <c r="E46" i="15"/>
  <c r="E35" i="15"/>
  <c r="E48" i="15"/>
  <c r="E40" i="15"/>
  <c r="E43" i="15"/>
  <c r="E52" i="15"/>
  <c r="E41" i="15"/>
  <c r="E42" i="15"/>
  <c r="E51" i="15"/>
  <c r="E37" i="15"/>
  <c r="C51" i="15"/>
  <c r="Z18" i="19" l="1" a="1"/>
  <c r="Z18" i="19" s="1"/>
  <c r="Z5" i="19" a="1"/>
  <c r="Z5" i="19" s="1"/>
  <c r="Z20" i="19" a="1"/>
  <c r="Z20" i="19" s="1"/>
  <c r="Z15" i="19" a="1"/>
  <c r="Z15" i="19" s="1"/>
  <c r="Z16" i="19" l="1" a="1"/>
  <c r="Z16" i="19" s="1"/>
  <c r="Z12" i="19" a="1"/>
  <c r="Z12" i="19" s="1"/>
  <c r="Z17" i="19" a="1"/>
  <c r="Z17" i="19" s="1"/>
  <c r="Z9" i="19" a="1"/>
  <c r="Z9" i="19" s="1"/>
  <c r="Z21" i="19" a="1"/>
  <c r="Z21" i="19" s="1"/>
  <c r="Z14" i="19" a="1"/>
  <c r="Z14" i="19" s="1"/>
  <c r="Z6" i="19" a="1"/>
  <c r="Z6" i="19" s="1"/>
  <c r="Z8" i="19" a="1"/>
  <c r="Z8" i="19" s="1"/>
  <c r="Z19" i="19" a="1"/>
  <c r="Z19" i="19" s="1"/>
  <c r="Z10" i="19" a="1"/>
  <c r="Z10" i="19" s="1"/>
  <c r="Z7" i="19" a="1"/>
  <c r="Z7" i="19" s="1"/>
  <c r="Z11" i="19" a="1"/>
  <c r="Z11" i="19" s="1"/>
  <c r="C44" i="15"/>
  <c r="Z6" i="18" l="1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5" i="18"/>
  <c r="C42" i="15" l="1"/>
  <c r="C45" i="15"/>
  <c r="C49" i="15"/>
  <c r="C37" i="15"/>
  <c r="C36" i="15"/>
  <c r="C50" i="15"/>
  <c r="C52" i="15"/>
  <c r="C33" i="15"/>
  <c r="C35" i="15"/>
  <c r="C46" i="15"/>
  <c r="C48" i="15"/>
  <c r="C32" i="15"/>
  <c r="C43" i="15"/>
  <c r="C34" i="15"/>
  <c r="C47" i="15"/>
  <c r="C39" i="15"/>
  <c r="C38" i="15"/>
  <c r="C41" i="15"/>
  <c r="C40" i="15"/>
  <c r="E7" i="10" l="1"/>
  <c r="E4" i="10"/>
  <c r="E8" i="10"/>
  <c r="E12" i="10"/>
  <c r="E14" i="10"/>
  <c r="E6" i="10"/>
  <c r="E9" i="10"/>
  <c r="E10" i="10"/>
  <c r="E11" i="10"/>
  <c r="E16" i="10"/>
  <c r="E23" i="10"/>
  <c r="E13" i="10"/>
  <c r="E15" i="10"/>
  <c r="E19" i="10"/>
  <c r="E17" i="10"/>
  <c r="E21" i="10"/>
  <c r="E18" i="10"/>
  <c r="E20" i="10"/>
  <c r="E22" i="10"/>
  <c r="E24" i="10"/>
  <c r="E27" i="10"/>
  <c r="E28" i="10"/>
  <c r="E26" i="10"/>
  <c r="E29" i="10"/>
  <c r="E30" i="10"/>
  <c r="E32" i="10"/>
  <c r="E25" i="10"/>
  <c r="E33" i="10"/>
  <c r="E31" i="10"/>
  <c r="E34" i="10"/>
  <c r="E5" i="10"/>
  <c r="C5" i="10"/>
  <c r="C4" i="10"/>
  <c r="C6" i="10"/>
  <c r="C9" i="10"/>
  <c r="C10" i="10"/>
  <c r="C8" i="10"/>
  <c r="C11" i="10"/>
  <c r="C13" i="10"/>
  <c r="C7" i="10"/>
  <c r="C12" i="10"/>
  <c r="C14" i="10"/>
  <c r="C15" i="10"/>
  <c r="C19" i="10"/>
  <c r="C16" i="10"/>
  <c r="C18" i="10"/>
  <c r="C20" i="10"/>
  <c r="C17" i="10"/>
  <c r="C21" i="10"/>
  <c r="C22" i="10"/>
  <c r="C23" i="10"/>
  <c r="C24" i="10"/>
  <c r="C26" i="10"/>
  <c r="C25" i="10"/>
  <c r="C27" i="10"/>
  <c r="C30" i="10"/>
  <c r="C28" i="10"/>
  <c r="C29" i="10"/>
  <c r="C32" i="10"/>
  <c r="C33" i="10"/>
  <c r="C31" i="10"/>
  <c r="C34" i="10"/>
  <c r="Y5" i="6"/>
  <c r="Y9" i="6"/>
  <c r="Y11" i="6"/>
  <c r="T33" i="6" l="1"/>
  <c r="R33" i="6"/>
  <c r="P33" i="6"/>
  <c r="O33" i="6"/>
  <c r="M33" i="6"/>
  <c r="L33" i="6"/>
  <c r="J33" i="6"/>
  <c r="T32" i="6"/>
  <c r="S32" i="6"/>
  <c r="P32" i="6"/>
  <c r="N32" i="6"/>
  <c r="M32" i="6"/>
  <c r="K32" i="6"/>
  <c r="J32" i="6"/>
  <c r="S31" i="6"/>
  <c r="P31" i="6"/>
  <c r="Z31" i="6" s="1" a="1"/>
  <c r="Z31" i="6" s="1"/>
  <c r="AA31" i="6" s="1"/>
  <c r="R29" i="6"/>
  <c r="Q29" i="6"/>
  <c r="N29" i="6"/>
  <c r="Z29" i="6" s="1" a="1"/>
  <c r="Z29" i="6" s="1"/>
  <c r="AA29" i="6" s="1"/>
  <c r="R28" i="6"/>
  <c r="Q28" i="6"/>
  <c r="O28" i="6"/>
  <c r="N28" i="6"/>
  <c r="L28" i="6"/>
  <c r="Z28" i="6" s="1" a="1"/>
  <c r="Z28" i="6" s="1"/>
  <c r="AA28" i="6" s="1"/>
  <c r="O30" i="6"/>
  <c r="M30" i="6"/>
  <c r="J30" i="6"/>
  <c r="Z30" i="6" s="1" a="1"/>
  <c r="Z30" i="6" s="1"/>
  <c r="AA30" i="6" s="1"/>
  <c r="Q27" i="6"/>
  <c r="N27" i="6"/>
  <c r="L27" i="6"/>
  <c r="J27" i="6"/>
  <c r="J26" i="6"/>
  <c r="G26" i="6"/>
  <c r="S25" i="6"/>
  <c r="Q25" i="6"/>
  <c r="O25" i="6"/>
  <c r="M25" i="6"/>
  <c r="J25" i="6"/>
  <c r="S23" i="6"/>
  <c r="Q23" i="6"/>
  <c r="O23" i="6"/>
  <c r="M23" i="6"/>
  <c r="J23" i="6"/>
  <c r="Q24" i="6"/>
  <c r="L24" i="6"/>
  <c r="J24" i="6"/>
  <c r="R21" i="6"/>
  <c r="O21" i="6"/>
  <c r="M21" i="6"/>
  <c r="J21" i="6"/>
  <c r="R19" i="6"/>
  <c r="J19" i="6"/>
  <c r="Z19" i="6" s="1" a="1"/>
  <c r="Z19" i="6" s="1"/>
  <c r="AA19" i="6" s="1"/>
  <c r="T18" i="6"/>
  <c r="S18" i="6"/>
  <c r="R18" i="6"/>
  <c r="O18" i="6"/>
  <c r="N18" i="6"/>
  <c r="K18" i="6"/>
  <c r="T22" i="6"/>
  <c r="Z22" i="6" s="1" a="1"/>
  <c r="Z22" i="6" s="1"/>
  <c r="AA22" i="6" s="1"/>
  <c r="S16" i="6"/>
  <c r="R16" i="6"/>
  <c r="O16" i="6"/>
  <c r="L16" i="6"/>
  <c r="J16" i="6"/>
  <c r="Z16" i="6" s="1" a="1"/>
  <c r="Z16" i="6" s="1"/>
  <c r="AA16" i="6" s="1"/>
  <c r="R15" i="6"/>
  <c r="Q15" i="6"/>
  <c r="N15" i="6"/>
  <c r="L15" i="6"/>
  <c r="J15" i="6"/>
  <c r="T14" i="6"/>
  <c r="R14" i="6"/>
  <c r="O14" i="6"/>
  <c r="M14" i="6"/>
  <c r="T13" i="6"/>
  <c r="R13" i="6"/>
  <c r="O13" i="6"/>
  <c r="N13" i="6"/>
  <c r="L13" i="6"/>
  <c r="J13" i="6"/>
  <c r="Q20" i="6"/>
  <c r="O20" i="6"/>
  <c r="L20" i="6"/>
  <c r="J20" i="6"/>
  <c r="T17" i="6"/>
  <c r="R17" i="6"/>
  <c r="S12" i="6"/>
  <c r="R12" i="6"/>
  <c r="O12" i="6"/>
  <c r="M12" i="6"/>
  <c r="L12" i="6"/>
  <c r="J12" i="6"/>
  <c r="T10" i="6"/>
  <c r="S10" i="6"/>
  <c r="R10" i="6"/>
  <c r="O10" i="6"/>
  <c r="J10" i="6"/>
  <c r="Z10" i="6" s="1" a="1"/>
  <c r="Z10" i="6" s="1"/>
  <c r="AA10" i="6" s="1"/>
  <c r="T8" i="6"/>
  <c r="S8" i="6"/>
  <c r="P8" i="6"/>
  <c r="N8" i="6"/>
  <c r="K8" i="6"/>
  <c r="G8" i="6"/>
  <c r="T7" i="6"/>
  <c r="R7" i="6"/>
  <c r="P7" i="6"/>
  <c r="O7" i="6"/>
  <c r="J7" i="6"/>
  <c r="H7" i="6"/>
  <c r="F7" i="6"/>
  <c r="S6" i="6"/>
  <c r="Q6" i="6"/>
  <c r="P6" i="6"/>
  <c r="N6" i="6"/>
  <c r="M6" i="6"/>
  <c r="R4" i="6"/>
  <c r="Q4" i="6"/>
  <c r="Z4" i="6" s="1" a="1"/>
  <c r="Z4" i="6" s="1"/>
  <c r="AA4" i="6" s="1"/>
  <c r="S3" i="6"/>
  <c r="R3" i="6"/>
  <c r="P3" i="6"/>
  <c r="O3" i="6"/>
  <c r="M3" i="6"/>
  <c r="Z20" i="6" l="1" a="1"/>
  <c r="Z20" i="6" s="1"/>
  <c r="AA20" i="6" s="1"/>
  <c r="Z23" i="6" a="1"/>
  <c r="Z23" i="6" s="1"/>
  <c r="AA23" i="6" s="1"/>
  <c r="Z27" i="6" a="1"/>
  <c r="Z27" i="6" s="1"/>
  <c r="AA27" i="6" s="1"/>
  <c r="Z33" i="6" a="1"/>
  <c r="Z33" i="6" s="1"/>
  <c r="AA33" i="6" s="1"/>
  <c r="Y33" i="6" s="1"/>
  <c r="Z12" i="6" a="1"/>
  <c r="Z12" i="6" s="1"/>
  <c r="AA12" i="6" s="1"/>
  <c r="Z13" i="6" a="1"/>
  <c r="Z13" i="6" s="1"/>
  <c r="AA13" i="6" s="1"/>
  <c r="Z6" i="6" a="1"/>
  <c r="Z6" i="6" s="1"/>
  <c r="AA6" i="6" s="1"/>
  <c r="Z8" i="6" a="1"/>
  <c r="Z8" i="6" s="1"/>
  <c r="AA8" i="6" s="1"/>
  <c r="Y8" i="6" s="1"/>
  <c r="Z18" i="6" a="1"/>
  <c r="Z18" i="6" s="1"/>
  <c r="AA18" i="6" s="1"/>
  <c r="Z21" i="6" a="1"/>
  <c r="Z21" i="6" s="1"/>
  <c r="AA21" i="6" s="1"/>
  <c r="Z24" i="6" a="1"/>
  <c r="Z24" i="6" s="1"/>
  <c r="AA24" i="6" s="1"/>
  <c r="Z25" i="6" a="1"/>
  <c r="Z25" i="6" s="1"/>
  <c r="AA25" i="6" s="1"/>
  <c r="Y25" i="6" s="1"/>
  <c r="Z32" i="6" a="1"/>
  <c r="Z32" i="6" s="1"/>
  <c r="AA32" i="6" s="1"/>
  <c r="Z3" i="6" a="1"/>
  <c r="Z3" i="6" s="1"/>
  <c r="AA3" i="6" s="1"/>
  <c r="Z7" i="6" a="1"/>
  <c r="Z7" i="6" s="1"/>
  <c r="AA7" i="6" s="1"/>
  <c r="Z17" i="6" a="1"/>
  <c r="Z17" i="6" s="1"/>
  <c r="AA17" i="6" s="1"/>
  <c r="Y17" i="6" s="1"/>
  <c r="Z14" i="6" a="1"/>
  <c r="Z14" i="6" s="1"/>
  <c r="AA14" i="6" s="1"/>
  <c r="Z15" i="6" a="1"/>
  <c r="Z15" i="6" s="1"/>
  <c r="AA15" i="6" s="1"/>
  <c r="Z26" i="6" a="1"/>
  <c r="Z26" i="6" s="1"/>
  <c r="AA26" i="6" s="1"/>
  <c r="Y6" i="6"/>
  <c r="Y18" i="6"/>
  <c r="Y21" i="6"/>
  <c r="Y24" i="6"/>
  <c r="Y32" i="6"/>
  <c r="Y3" i="6"/>
  <c r="Y7" i="6"/>
  <c r="Y14" i="6"/>
  <c r="Y15" i="6"/>
  <c r="Y26" i="6"/>
  <c r="Y28" i="6"/>
  <c r="Y13" i="6"/>
  <c r="Y22" i="6"/>
  <c r="Y27" i="6"/>
  <c r="Y30" i="6"/>
  <c r="Y29" i="6"/>
  <c r="Y4" i="6"/>
  <c r="Y10" i="6"/>
  <c r="Y16" i="6"/>
  <c r="Y19" i="6"/>
  <c r="Y31" i="6"/>
  <c r="Y12" i="6"/>
  <c r="Y20" i="6"/>
  <c r="Y2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<sst xmlns="http://schemas.openxmlformats.org/spreadsheetml/2006/main" count="3295" uniqueCount="267">
  <si>
    <t>Perth Harmony</t>
  </si>
  <si>
    <t>Sydney Town</t>
  </si>
  <si>
    <t>Year</t>
  </si>
  <si>
    <t>Place</t>
  </si>
  <si>
    <t>Chorus</t>
  </si>
  <si>
    <t>Score</t>
  </si>
  <si>
    <t>Contest Location</t>
  </si>
  <si>
    <t>Geelong</t>
  </si>
  <si>
    <t>Central Coast</t>
  </si>
  <si>
    <t>Bathurst Panorama</t>
  </si>
  <si>
    <t>Rainbow Harmony</t>
  </si>
  <si>
    <t>Gold Coast</t>
  </si>
  <si>
    <t>Perth</t>
  </si>
  <si>
    <t>Avon Valley Harmony</t>
  </si>
  <si>
    <t>Wollongong Harmony</t>
  </si>
  <si>
    <t>Rainbow Harmony Chorus</t>
  </si>
  <si>
    <t>Mornington Bay Chorus</t>
  </si>
  <si>
    <t>Sydney</t>
  </si>
  <si>
    <t>Geelong Harmony</t>
  </si>
  <si>
    <t>Circular Keys</t>
  </si>
  <si>
    <t>Adelaide Sound Connection</t>
  </si>
  <si>
    <t>Albany City</t>
  </si>
  <si>
    <t>Riverland Harmony</t>
  </si>
  <si>
    <t>Wagga Wagga Harmony</t>
  </si>
  <si>
    <t>Sounds Of The Surf</t>
  </si>
  <si>
    <t>Sunshine Coast</t>
  </si>
  <si>
    <t>Brindabella</t>
  </si>
  <si>
    <t>Harmony In Paradise</t>
  </si>
  <si>
    <t>Redland Rhapsody</t>
  </si>
  <si>
    <t>Yarra Ranges Harmony</t>
  </si>
  <si>
    <t>Endeavour Harmony</t>
  </si>
  <si>
    <t>Southern Sounds</t>
  </si>
  <si>
    <t>Northern Beaches</t>
  </si>
  <si>
    <t>Kanyana</t>
  </si>
  <si>
    <t>Adelaide</t>
  </si>
  <si>
    <t>Ballarat Sovereign</t>
  </si>
  <si>
    <t>Melbourne Chorus</t>
  </si>
  <si>
    <t xml:space="preserve">Wollongong </t>
  </si>
  <si>
    <t>Other</t>
  </si>
  <si>
    <t>Novice Director</t>
  </si>
  <si>
    <t>Miltones Prospective Chorus</t>
  </si>
  <si>
    <t>Eval</t>
  </si>
  <si>
    <t>E</t>
  </si>
  <si>
    <t>1st Midsize (AA)</t>
  </si>
  <si>
    <t>2nd Midsize (AA)</t>
  </si>
  <si>
    <t>3rd Midsize (AA)</t>
  </si>
  <si>
    <t>1st Small (A)</t>
  </si>
  <si>
    <t>2nd Small (A)</t>
  </si>
  <si>
    <t>Midsize (AA) Placing</t>
  </si>
  <si>
    <t>Small (A) Placing</t>
  </si>
  <si>
    <t>3rd  Small (A)</t>
  </si>
  <si>
    <t>Out of the Blue Singers</t>
  </si>
  <si>
    <t>Hobart Harmony</t>
  </si>
  <si>
    <t>Brisbane City Sounds</t>
  </si>
  <si>
    <t>Hinkler Harmony</t>
  </si>
  <si>
    <t>Brisbane</t>
  </si>
  <si>
    <t>Harmony in Paradise</t>
  </si>
  <si>
    <t>East City Sound</t>
  </si>
  <si>
    <t>Most Improved</t>
  </si>
  <si>
    <t>Aurora Australis</t>
  </si>
  <si>
    <t>Voices of the Vasse</t>
  </si>
  <si>
    <t>Hervey Bay Seabelle Singers</t>
  </si>
  <si>
    <t>Murrumbidgee Magic Chorus</t>
  </si>
  <si>
    <t>Coastal a Cappella Chorus</t>
  </si>
  <si>
    <t>Hobart</t>
  </si>
  <si>
    <t>Headliners Chorus</t>
  </si>
  <si>
    <t>Hot Ginger Chorus</t>
  </si>
  <si>
    <t>Spirit of the Coast Chorus</t>
  </si>
  <si>
    <t>A Cappella West Chorus</t>
  </si>
  <si>
    <t>Coastal A Cappella Chorus</t>
  </si>
  <si>
    <t>Onkaparinga Harmony Chorus</t>
  </si>
  <si>
    <t>Mandurah</t>
  </si>
  <si>
    <t>Newcastle</t>
  </si>
  <si>
    <t>Vocal Vibes Chorus</t>
  </si>
  <si>
    <t>Rhythms of the Reef Chorus</t>
  </si>
  <si>
    <t>Canberra</t>
  </si>
  <si>
    <t>Novice Directors</t>
  </si>
  <si>
    <t>Vocalescence</t>
  </si>
  <si>
    <t>Indian Blue Chorus</t>
  </si>
  <si>
    <t>East City Sounds Chorus</t>
  </si>
  <si>
    <t>Regional Record</t>
  </si>
  <si>
    <t>Open</t>
  </si>
  <si>
    <t>Coastal Charisma Chorus</t>
  </si>
  <si>
    <t>Canberra Harmony Chorus</t>
  </si>
  <si>
    <t>Audience Choice</t>
  </si>
  <si>
    <t>Manning River Harmonies</t>
  </si>
  <si>
    <t>Dissolved choruses removed for readability. Only current name used</t>
  </si>
  <si>
    <t>Highest score</t>
  </si>
  <si>
    <t>Original Order</t>
  </si>
  <si>
    <t>1990</t>
  </si>
  <si>
    <t>1992</t>
  </si>
  <si>
    <t>1994</t>
  </si>
  <si>
    <t>1996</t>
  </si>
  <si>
    <t>1998</t>
  </si>
  <si>
    <t>2000</t>
  </si>
  <si>
    <t>2002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</si>
  <si>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</si>
  <si>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</si>
  <si>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</si>
  <si>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</si>
  <si>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</si>
  <si>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</si>
  <si>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</si>
  <si>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</si>
  <si>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</si>
  <si>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</si>
  <si>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</si>
  <si>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</si>
  <si>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</si>
  <si>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Score By Year</t>
  </si>
  <si>
    <t>Row Labels</t>
  </si>
  <si>
    <t>Grand Total</t>
  </si>
  <si>
    <t>Count of Chorus</t>
  </si>
  <si>
    <t>Count of Year</t>
  </si>
  <si>
    <t>Where chorus has changed name, the most recent name is used</t>
  </si>
  <si>
    <t>Note</t>
  </si>
  <si>
    <t>Notes</t>
  </si>
  <si>
    <t>Onkaparinga Harmony</t>
  </si>
  <si>
    <t>Rhythms of the Reef</t>
  </si>
  <si>
    <t>Southern Belles</t>
  </si>
  <si>
    <t>Murrumbidgee Magic</t>
  </si>
  <si>
    <t>Zero means that they competed for evaluation only (Usually done by prospective choruses and choruses who are ineligable to compete because they are competing at International that year)</t>
  </si>
  <si>
    <t>% Entered</t>
  </si>
  <si>
    <t>Names have been standardized, (the words, Chapter or chorus or prospective removed etc)</t>
  </si>
  <si>
    <t>Notes: To make it easier to see trends in the data:</t>
  </si>
  <si>
    <t>The use of #NA in Excel charts makes the line join up</t>
  </si>
  <si>
    <t>First Contest Year</t>
  </si>
  <si>
    <t>Number of Contests</t>
  </si>
  <si>
    <t>Number of contests since First Year</t>
  </si>
  <si>
    <t>Only current choruses shown.</t>
  </si>
  <si>
    <t xml:space="preserve">A Cappella West </t>
  </si>
  <si>
    <t xml:space="preserve">Canberra Harmony </t>
  </si>
  <si>
    <t xml:space="preserve">Coastal Charisma </t>
  </si>
  <si>
    <t xml:space="preserve">Headliners </t>
  </si>
  <si>
    <t xml:space="preserve">Hot Ginger </t>
  </si>
  <si>
    <t xml:space="preserve">Indian Blue </t>
  </si>
  <si>
    <t xml:space="preserve">Melbourne </t>
  </si>
  <si>
    <t xml:space="preserve">Vocal Vibes </t>
  </si>
  <si>
    <t xml:space="preserve">Chorus </t>
  </si>
  <si>
    <t>Chorus as named in results</t>
  </si>
  <si>
    <t>Melbourne</t>
  </si>
  <si>
    <t>Adelaide Sunshine</t>
  </si>
  <si>
    <t>Avon Valley</t>
  </si>
  <si>
    <t>Wollongong</t>
  </si>
  <si>
    <t>Adelaide Sunshine Chorus</t>
  </si>
  <si>
    <t>Perth Harmony Chapter</t>
  </si>
  <si>
    <t>Wollongong Harmony Chapter</t>
  </si>
  <si>
    <t>Endeavour Harmony Chapter</t>
  </si>
  <si>
    <t>Melbourne Chapter</t>
  </si>
  <si>
    <t>Central Coast Chapter</t>
  </si>
  <si>
    <t>Circular Keys Chapter</t>
  </si>
  <si>
    <t>Redland Rhapsody Chapter</t>
  </si>
  <si>
    <t>Yarra Ranges Harmony Chapter</t>
  </si>
  <si>
    <t>Wagga Wagga Harmony Chapter</t>
  </si>
  <si>
    <t>Sydney Town Chapter</t>
  </si>
  <si>
    <t>Harmony in Paradise Chapter</t>
  </si>
  <si>
    <t>Geelong Harmony Chapter</t>
  </si>
  <si>
    <t>Bathurst Panorama Chapter</t>
  </si>
  <si>
    <t>Riverland Harmony Chapter</t>
  </si>
  <si>
    <t>Adelaide Sound Connection Chapter</t>
  </si>
  <si>
    <t>Brindabella Chapter</t>
  </si>
  <si>
    <t>Hobart Harmony Chapter</t>
  </si>
  <si>
    <t>Albany City Chapter</t>
  </si>
  <si>
    <t>Northern Beaches Chapter</t>
  </si>
  <si>
    <t>Southern Belles Chapter</t>
  </si>
  <si>
    <t>Spirit of Sydney Chapter</t>
  </si>
  <si>
    <t>Southern Sounds Chapter</t>
  </si>
  <si>
    <t>Manning River Harmonies Chapter</t>
  </si>
  <si>
    <t>Ballarat Sovereign Chapter</t>
  </si>
  <si>
    <t>Lennox Headliners Prospective Chapter</t>
  </si>
  <si>
    <t>Batavia Coast Prospective Chapter</t>
  </si>
  <si>
    <t>Brisbane City Sounds Prospective Chorus</t>
  </si>
  <si>
    <t>Out of the Blue Prospective Chorus</t>
  </si>
  <si>
    <t>Out of the Blue Chapter</t>
  </si>
  <si>
    <t>Sunshine Coast Chapter</t>
  </si>
  <si>
    <t>Brisbane City Sounds Chorus</t>
  </si>
  <si>
    <t>Lennox Headliners Chapter</t>
  </si>
  <si>
    <t>Murrumbidgee Magic Chapter (Formerly Wagga Wagga Harmony)</t>
  </si>
  <si>
    <t>Yarra Ranges Harmony Chapter (1st place Division A)</t>
  </si>
  <si>
    <t>Lennox Headliners</t>
  </si>
  <si>
    <t>Hervey Bay Seabelle Singers (Pros)</t>
  </si>
  <si>
    <t>Perth Harmony Chorus</t>
  </si>
  <si>
    <t>Circular Keys Chorus</t>
  </si>
  <si>
    <t>Bathurst Panorama Chorus</t>
  </si>
  <si>
    <t>Northern Beaches Chorus</t>
  </si>
  <si>
    <t>Geelong Harmony Chorus</t>
  </si>
  <si>
    <t>Hobart Harmony Chorus</t>
  </si>
  <si>
    <t>Adelaide Sound Connection Chorus</t>
  </si>
  <si>
    <t>East City Sound Chorus</t>
  </si>
  <si>
    <t>Out of the Blue Singers Chorus</t>
  </si>
  <si>
    <t>Riverland Harmony Chorus</t>
  </si>
  <si>
    <t>Endeavour Chorus</t>
  </si>
  <si>
    <t>Wollongong Chorus</t>
  </si>
  <si>
    <t>Brindabella Chorus</t>
  </si>
  <si>
    <t>Redland Rhapsody Chorus</t>
  </si>
  <si>
    <t>Aurora Australis Chorus</t>
  </si>
  <si>
    <t>Southern Sounds Chorus</t>
  </si>
  <si>
    <t>Hervey Bay Seabelles Chorus</t>
  </si>
  <si>
    <t>Hinkler Harmony Chorus</t>
  </si>
  <si>
    <t>Harmony in Paradise Chorus</t>
  </si>
  <si>
    <t>Voices of the Vasse Chorus</t>
  </si>
  <si>
    <t>Wollongong Harmony Chorus</t>
  </si>
  <si>
    <t>Vocalescence Chorus</t>
  </si>
  <si>
    <t>Hervey Bay Seabelle Singers Chorus</t>
  </si>
  <si>
    <t>Endeavour Harmony Chorus</t>
  </si>
  <si>
    <t>Brisbane City Sounds Chorus*</t>
  </si>
  <si>
    <t>Adelaide Sound Connection Chorus**</t>
  </si>
  <si>
    <t>Circular Keys Chorus (evaluation only as 2011 champions)</t>
  </si>
  <si>
    <t>*A Cappella West</t>
  </si>
  <si>
    <t>Prospective Vocal Edge Blue Moutains</t>
  </si>
  <si>
    <t>Hervey Bay Seabelle Singers Chours</t>
  </si>
  <si>
    <t>*Hobart Harmony Chorus</t>
  </si>
  <si>
    <t>Pros. Soundwaves A'Cappella Chorus</t>
  </si>
  <si>
    <t>*Brindabella Chorus</t>
  </si>
  <si>
    <t>A Cappella West</t>
  </si>
  <si>
    <t>Coastal a Cappella</t>
  </si>
  <si>
    <t>Coastal Charisma</t>
  </si>
  <si>
    <t>Canberra Harmony</t>
  </si>
  <si>
    <t xml:space="preserve">Rhythms of the Reef </t>
  </si>
  <si>
    <t xml:space="preserve">Onkaparinga Harmony </t>
  </si>
  <si>
    <t xml:space="preserve">Murrumbidgee Magic </t>
  </si>
  <si>
    <t xml:space="preserve">Coastal a Cappella </t>
  </si>
  <si>
    <t>Coastal A Cappella</t>
  </si>
  <si>
    <t>5</t>
  </si>
  <si>
    <t>4</t>
  </si>
  <si>
    <t>3</t>
  </si>
  <si>
    <t>2</t>
  </si>
  <si>
    <t>1</t>
  </si>
  <si>
    <t>Most Improved Pts</t>
  </si>
  <si>
    <t>Max of Score</t>
  </si>
  <si>
    <t>Previous Year</t>
  </si>
  <si>
    <t>Difference</t>
  </si>
  <si>
    <t>Chorus &amp; Year</t>
  </si>
  <si>
    <t>(blank)</t>
  </si>
  <si>
    <t>or Open</t>
  </si>
  <si>
    <t>Indian Blue</t>
  </si>
  <si>
    <t>2017</t>
  </si>
  <si>
    <t>Mornington Bay</t>
  </si>
  <si>
    <t>Hot Ginger</t>
  </si>
  <si>
    <t>Spirit of Sydney</t>
  </si>
  <si>
    <t>Headliners</t>
  </si>
  <si>
    <t>Spirit of the Coast</t>
  </si>
  <si>
    <t>Vocal Vibes</t>
  </si>
  <si>
    <t>Batavia Coast Prospective</t>
  </si>
  <si>
    <t>Miltones Prospective</t>
  </si>
  <si>
    <t>Soundwaves A'Cappella P</t>
  </si>
  <si>
    <t>Name and Yr</t>
  </si>
  <si>
    <t># On Stage</t>
  </si>
  <si>
    <t>Values</t>
  </si>
  <si>
    <t>Max of Most Improved Pts</t>
  </si>
  <si>
    <t>Sum of Score</t>
  </si>
  <si>
    <t>#</t>
  </si>
  <si>
    <t>Vocal Edge Blue Mountains</t>
  </si>
  <si>
    <t xml:space="preserve">Vocal Edge Blue Mountains Chorus </t>
  </si>
  <si>
    <t>2018</t>
  </si>
  <si>
    <t>Perth Harmony have won the most first place medals (9) and 14 medals overall</t>
  </si>
  <si>
    <t>Soundwaves A'Cappella</t>
  </si>
  <si>
    <t>Coastal A Cappella have entered 18 contests since they started (86% of the possible contests they could have entered)</t>
  </si>
  <si>
    <t>A'Cappella Bay Singers</t>
  </si>
  <si>
    <t>HS Rank</t>
  </si>
  <si>
    <t>A' Cappella Bay Singers Chorus</t>
  </si>
  <si>
    <t>A' Cappella Bay Singers</t>
  </si>
  <si>
    <t>2019</t>
  </si>
  <si>
    <t>Rank</t>
  </si>
  <si>
    <t>Melbourne have won 16 medals (including 5 first place)</t>
  </si>
  <si>
    <t>Melbourne has won 8 Midsize (AA) chorus medals, (5 first place, 2 second place and one third place)</t>
  </si>
  <si>
    <t>Murrumbidgee Magic have won 11 medals (7 first place, 3 second place and one third place)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</si>
</sst>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rgb="FF70AD47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vertical="center" wrapText="1" indent="3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indent="3"/>
    </xf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indent="3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right" vertical="center" wrapText="1" indent="4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1" fontId="1" fillId="0" borderId="0" xfId="0" applyNumberFormat="1" applyFont="1" applyAlignment="1">
      <alignment horizontal="right" vertical="center" wrapText="1" indent="4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3"/>
    </xf>
    <xf numFmtId="0" fontId="1" fillId="0" borderId="0" xfId="0" applyFont="1" applyAlignment="1">
      <alignment horizontal="left" indent="3"/>
    </xf>
    <xf numFmtId="0" fontId="4" fillId="2" borderId="3" xfId="0" applyFont="1" applyFill="1" applyBorder="1"/>
    <xf numFmtId="0" fontId="1" fillId="0" borderId="0" xfId="0" applyFont="1" applyAlignment="1">
      <alignment vertical="center" wrapText="1"/>
    </xf>
    <xf numFmtId="0" fontId="0" fillId="0" borderId="5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2"/>
    </xf>
    <xf numFmtId="0" fontId="1" fillId="0" borderId="0" xfId="0" applyFont="1" applyAlignment="1"/>
    <xf numFmtId="0" fontId="0" fillId="0" borderId="0" xfId="0" applyNumberFormat="1"/>
    <xf numFmtId="0" fontId="7" fillId="0" borderId="6" xfId="0" applyFont="1" applyBorder="1"/>
    <xf numFmtId="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105"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color auto="1"/>
        <family val="2"/>
      </font>
    </dxf>
    <dxf>
      <font>
        <color auto="1"/>
      </font>
      <fill>
        <patternFill patternType="solid">
          <fgColor theme="4" tint="0.59996337778862885"/>
        </patternFill>
      </fill>
    </dxf>
  </dxfs>
  <tableStyles count="1" defaultTableStyle="TableStyleMedium2" defaultPivotStyle="PivotStyleLight16">
    <tableStyle name="PivotTable Style 1" table="0" count="1" xr9:uid="{00000000-0011-0000-FFFF-FFFF00000000}">
      <tableStyleElement type="firstRowStripe" size="2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Region 34: Most Improved Chorus, Increase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'Most Improved'!$F$31</c:f>
              <c:strCache>
                <c:ptCount val="1"/>
                <c:pt idx="0">
                  <c:v>Difference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'Most Improved'!$C$32:$C$52</c:f>
              <c:strCache>
                <c:ptCount val="21"/>
                <c:pt idx="0">
                  <c:v>2000 Endeavour Harmony (152)</c:v>
                </c:pt>
                <c:pt idx="1">
                  <c:v>1998 Murrumbidgee Magic (146)</c:v>
                </c:pt>
                <c:pt idx="2">
                  <c:v>2007 Northern Beaches (123)</c:v>
                </c:pt>
                <c:pt idx="3">
                  <c:v>2012 Brisbane City Sounds (115)</c:v>
                </c:pt>
                <c:pt idx="4">
                  <c:v>2002 Redland Rhapsody (100)</c:v>
                </c:pt>
                <c:pt idx="5">
                  <c:v>1994 Sydney Town (99)</c:v>
                </c:pt>
                <c:pt idx="6">
                  <c:v>1996 Wollongong Harmony (99)</c:v>
                </c:pt>
                <c:pt idx="7">
                  <c:v>2004 Sydney Town (84)</c:v>
                </c:pt>
                <c:pt idx="8">
                  <c:v>2014 Brindabella (78)</c:v>
                </c:pt>
                <c:pt idx="9">
                  <c:v>2017 Vocalescence (77)</c:v>
                </c:pt>
                <c:pt idx="10">
                  <c:v>2018 Hobart Harmony (52)</c:v>
                </c:pt>
                <c:pt idx="11">
                  <c:v>2015 Hobart Harmony (48)</c:v>
                </c:pt>
                <c:pt idx="12">
                  <c:v>2009 Geelong Harmony (44)</c:v>
                </c:pt>
                <c:pt idx="13">
                  <c:v>2008 Adelaide Sound Connection (43)</c:v>
                </c:pt>
                <c:pt idx="14">
                  <c:v>2011 Melbourne (38)</c:v>
                </c:pt>
                <c:pt idx="15">
                  <c:v>2010 Northern Beaches (29)</c:v>
                </c:pt>
                <c:pt idx="16">
                  <c:v>2013 A Cappella West (28)</c:v>
                </c:pt>
                <c:pt idx="17">
                  <c:v>2005 Adelaide Sound Connection (21)</c:v>
                </c:pt>
                <c:pt idx="18">
                  <c:v>2006 Circular Keys (16)</c:v>
                </c:pt>
                <c:pt idx="19">
                  <c:v>2019 Coastal A Cappella (14)</c:v>
                </c:pt>
                <c:pt idx="20">
                  <c:v>2016 Brindabella (10)</c:v>
                </c:pt>
              </c:strCache>
            </c:strRef>
          </c:cat>
          <c:val>
            <c:numRef>
              <c:f>'Most Improved'!$F$32:$F$52</c:f>
              <c:numCache>
                <c:formatCode>General</c:formatCode>
                <c:ptCount val="21"/>
                <c:pt idx="0">
                  <c:v>152</c:v>
                </c:pt>
                <c:pt idx="1">
                  <c:v>146</c:v>
                </c:pt>
                <c:pt idx="2">
                  <c:v>123</c:v>
                </c:pt>
                <c:pt idx="3">
                  <c:v>115</c:v>
                </c:pt>
                <c:pt idx="4">
                  <c:v>100</c:v>
                </c:pt>
                <c:pt idx="5">
                  <c:v>99</c:v>
                </c:pt>
                <c:pt idx="6">
                  <c:v>99</c:v>
                </c:pt>
                <c:pt idx="7">
                  <c:v>84</c:v>
                </c:pt>
                <c:pt idx="8">
                  <c:v>78</c:v>
                </c:pt>
                <c:pt idx="9">
                  <c:v>77</c:v>
                </c:pt>
                <c:pt idx="10">
                  <c:v>52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38</c:v>
                </c:pt>
                <c:pt idx="15">
                  <c:v>29</c:v>
                </c:pt>
                <c:pt idx="16">
                  <c:v>28</c:v>
                </c:pt>
                <c:pt idx="17">
                  <c:v>21</c:v>
                </c:pt>
                <c:pt idx="18">
                  <c:v>16</c:v>
                </c:pt>
                <c:pt idx="19">
                  <c:v>14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9-476E-AA4B-7F45C759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58612656"/>
        <c:axId val="458612984"/>
      </c:barChart>
      <c:catAx>
        <c:axId val="458612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12984"/>
        <c:crosses val="autoZero"/>
        <c:auto val="1"/>
        <c:lblAlgn val="ctr"/>
        <c:lblOffset val="100"/>
        <c:noMultiLvlLbl val="0"/>
      </c:catAx>
      <c:valAx>
        <c:axId val="458612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1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Region 34: Most Improved Chorus, Increase Amount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1145764611736E-2"/>
          <c:y val="0.13362005689147302"/>
          <c:w val="0.92549365780882709"/>
          <c:h val="0.7510092581005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'Most Improved'!$D$31</c:f>
              <c:strCache>
                <c:ptCount val="1"/>
                <c:pt idx="0">
                  <c:v>Most Improved</c:v>
                </c:pt>
              </c:strCache>
            </c:strRef>
          </c:tx>
          <c:spPr>
            <a:ln w="25400" cap="rnd">
              <a:noFill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dLbl>
              <c:idx val="16"/>
              <c:layout>
                <c:manualLayout>
                  <c:x val="-3.3899446270810749E-2"/>
                  <c:y val="-1.9102202498989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E-41D0-8F1A-11F09A5E8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'Most Improved'!$C$32:$C$52</c:f>
              <c:strCache>
                <c:ptCount val="21"/>
                <c:pt idx="0">
                  <c:v>2000 Endeavour Harmony (152)</c:v>
                </c:pt>
                <c:pt idx="1">
                  <c:v>1998 Murrumbidgee Magic (146)</c:v>
                </c:pt>
                <c:pt idx="2">
                  <c:v>2007 Northern Beaches (123)</c:v>
                </c:pt>
                <c:pt idx="3">
                  <c:v>2012 Brisbane City Sounds (115)</c:v>
                </c:pt>
                <c:pt idx="4">
                  <c:v>2002 Redland Rhapsody (100)</c:v>
                </c:pt>
                <c:pt idx="5">
                  <c:v>1994 Sydney Town (99)</c:v>
                </c:pt>
                <c:pt idx="6">
                  <c:v>1996 Wollongong Harmony (99)</c:v>
                </c:pt>
                <c:pt idx="7">
                  <c:v>2004 Sydney Town (84)</c:v>
                </c:pt>
                <c:pt idx="8">
                  <c:v>2014 Brindabella (78)</c:v>
                </c:pt>
                <c:pt idx="9">
                  <c:v>2017 Vocalescence (77)</c:v>
                </c:pt>
                <c:pt idx="10">
                  <c:v>2018 Hobart Harmony (52)</c:v>
                </c:pt>
                <c:pt idx="11">
                  <c:v>2015 Hobart Harmony (48)</c:v>
                </c:pt>
                <c:pt idx="12">
                  <c:v>2009 Geelong Harmony (44)</c:v>
                </c:pt>
                <c:pt idx="13">
                  <c:v>2008 Adelaide Sound Connection (43)</c:v>
                </c:pt>
                <c:pt idx="14">
                  <c:v>2011 Melbourne (38)</c:v>
                </c:pt>
                <c:pt idx="15">
                  <c:v>2010 Northern Beaches (29)</c:v>
                </c:pt>
                <c:pt idx="16">
                  <c:v>2013 A Cappella West (28)</c:v>
                </c:pt>
                <c:pt idx="17">
                  <c:v>2005 Adelaide Sound Connection (21)</c:v>
                </c:pt>
                <c:pt idx="18">
                  <c:v>2006 Circular Keys (16)</c:v>
                </c:pt>
                <c:pt idx="19">
                  <c:v>2019 Coastal A Cappella (14)</c:v>
                </c:pt>
                <c:pt idx="20">
                  <c:v>2016 Brindabella (10)</c:v>
                </c:pt>
              </c:strCache>
            </c:strRef>
          </c:xVal>
          <c:yVal>
            <c:numRef>
              <c:f>'Most Improved'!$D$32:$D$52</c:f>
              <c:numCache>
                <c:formatCode>General</c:formatCode>
                <c:ptCount val="21"/>
                <c:pt idx="0">
                  <c:v>556</c:v>
                </c:pt>
                <c:pt idx="1">
                  <c:v>509</c:v>
                </c:pt>
                <c:pt idx="2">
                  <c:v>488</c:v>
                </c:pt>
                <c:pt idx="3">
                  <c:v>566</c:v>
                </c:pt>
                <c:pt idx="4">
                  <c:v>519</c:v>
                </c:pt>
                <c:pt idx="5">
                  <c:v>530</c:v>
                </c:pt>
                <c:pt idx="6">
                  <c:v>462</c:v>
                </c:pt>
                <c:pt idx="7">
                  <c:v>570</c:v>
                </c:pt>
                <c:pt idx="8">
                  <c:v>575</c:v>
                </c:pt>
                <c:pt idx="9">
                  <c:v>558</c:v>
                </c:pt>
                <c:pt idx="10">
                  <c:v>556</c:v>
                </c:pt>
                <c:pt idx="11">
                  <c:v>525</c:v>
                </c:pt>
                <c:pt idx="12">
                  <c:v>542</c:v>
                </c:pt>
                <c:pt idx="13">
                  <c:v>463</c:v>
                </c:pt>
                <c:pt idx="14">
                  <c:v>609</c:v>
                </c:pt>
                <c:pt idx="15">
                  <c:v>537</c:v>
                </c:pt>
                <c:pt idx="16">
                  <c:v>582</c:v>
                </c:pt>
                <c:pt idx="17">
                  <c:v>444</c:v>
                </c:pt>
                <c:pt idx="18">
                  <c:v>575</c:v>
                </c:pt>
                <c:pt idx="19">
                  <c:v>558</c:v>
                </c:pt>
                <c:pt idx="20">
                  <c:v>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3-4DAF-B85A-1457550F1AA9}"/>
            </c:ext>
          </c:extLst>
        </c:ser>
        <c:ser>
          <c:idx val="1"/>
          <c:order val="1"/>
          <c:tx>
            <c:strRef>
              <c:f>'Most Improved'!$E$31</c:f>
              <c:strCache>
                <c:ptCount val="1"/>
                <c:pt idx="0">
                  <c:v>Previous Year</c:v>
                </c:pt>
              </c:strCache>
            </c:strRef>
          </c:tx>
          <c:spPr>
            <a:ln w="25400" cap="rnd">
              <a:noFill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'Most Improved'!$C$32:$C$52</c:f>
              <c:strCache>
                <c:ptCount val="21"/>
                <c:pt idx="0">
                  <c:v>2000 Endeavour Harmony (152)</c:v>
                </c:pt>
                <c:pt idx="1">
                  <c:v>1998 Murrumbidgee Magic (146)</c:v>
                </c:pt>
                <c:pt idx="2">
                  <c:v>2007 Northern Beaches (123)</c:v>
                </c:pt>
                <c:pt idx="3">
                  <c:v>2012 Brisbane City Sounds (115)</c:v>
                </c:pt>
                <c:pt idx="4">
                  <c:v>2002 Redland Rhapsody (100)</c:v>
                </c:pt>
                <c:pt idx="5">
                  <c:v>1994 Sydney Town (99)</c:v>
                </c:pt>
                <c:pt idx="6">
                  <c:v>1996 Wollongong Harmony (99)</c:v>
                </c:pt>
                <c:pt idx="7">
                  <c:v>2004 Sydney Town (84)</c:v>
                </c:pt>
                <c:pt idx="8">
                  <c:v>2014 Brindabella (78)</c:v>
                </c:pt>
                <c:pt idx="9">
                  <c:v>2017 Vocalescence (77)</c:v>
                </c:pt>
                <c:pt idx="10">
                  <c:v>2018 Hobart Harmony (52)</c:v>
                </c:pt>
                <c:pt idx="11">
                  <c:v>2015 Hobart Harmony (48)</c:v>
                </c:pt>
                <c:pt idx="12">
                  <c:v>2009 Geelong Harmony (44)</c:v>
                </c:pt>
                <c:pt idx="13">
                  <c:v>2008 Adelaide Sound Connection (43)</c:v>
                </c:pt>
                <c:pt idx="14">
                  <c:v>2011 Melbourne (38)</c:v>
                </c:pt>
                <c:pt idx="15">
                  <c:v>2010 Northern Beaches (29)</c:v>
                </c:pt>
                <c:pt idx="16">
                  <c:v>2013 A Cappella West (28)</c:v>
                </c:pt>
                <c:pt idx="17">
                  <c:v>2005 Adelaide Sound Connection (21)</c:v>
                </c:pt>
                <c:pt idx="18">
                  <c:v>2006 Circular Keys (16)</c:v>
                </c:pt>
                <c:pt idx="19">
                  <c:v>2019 Coastal A Cappella (14)</c:v>
                </c:pt>
                <c:pt idx="20">
                  <c:v>2016 Brindabella (10)</c:v>
                </c:pt>
              </c:strCache>
            </c:strRef>
          </c:xVal>
          <c:yVal>
            <c:numRef>
              <c:f>'Most Improved'!$E$32:$E$52</c:f>
              <c:numCache>
                <c:formatCode>General</c:formatCode>
                <c:ptCount val="21"/>
                <c:pt idx="0">
                  <c:v>404</c:v>
                </c:pt>
                <c:pt idx="1">
                  <c:v>363</c:v>
                </c:pt>
                <c:pt idx="2">
                  <c:v>365</c:v>
                </c:pt>
                <c:pt idx="3">
                  <c:v>451</c:v>
                </c:pt>
                <c:pt idx="4">
                  <c:v>419</c:v>
                </c:pt>
                <c:pt idx="5">
                  <c:v>431</c:v>
                </c:pt>
                <c:pt idx="6">
                  <c:v>363</c:v>
                </c:pt>
                <c:pt idx="7">
                  <c:v>486</c:v>
                </c:pt>
                <c:pt idx="8">
                  <c:v>497</c:v>
                </c:pt>
                <c:pt idx="9">
                  <c:v>481</c:v>
                </c:pt>
                <c:pt idx="10">
                  <c:v>504</c:v>
                </c:pt>
                <c:pt idx="11">
                  <c:v>477</c:v>
                </c:pt>
                <c:pt idx="12">
                  <c:v>498</c:v>
                </c:pt>
                <c:pt idx="13">
                  <c:v>420</c:v>
                </c:pt>
                <c:pt idx="14">
                  <c:v>571</c:v>
                </c:pt>
                <c:pt idx="15">
                  <c:v>508</c:v>
                </c:pt>
                <c:pt idx="16">
                  <c:v>554</c:v>
                </c:pt>
                <c:pt idx="17">
                  <c:v>423</c:v>
                </c:pt>
                <c:pt idx="18">
                  <c:v>559</c:v>
                </c:pt>
                <c:pt idx="19">
                  <c:v>544</c:v>
                </c:pt>
                <c:pt idx="20">
                  <c:v>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3-4DAF-B85A-1457550F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20528"/>
        <c:axId val="458622496"/>
      </c:scatterChart>
      <c:valAx>
        <c:axId val="45862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22496"/>
        <c:crosses val="autoZero"/>
        <c:crossBetween val="midCat"/>
        <c:majorUnit val="1"/>
      </c:valAx>
      <c:valAx>
        <c:axId val="458622496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2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Region 34: Chorus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19765798505958E-2"/>
          <c:y val="0.11718026183282981"/>
          <c:w val="0.93665202907328893"/>
          <c:h val="0.75714695783872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'All (List without E or O)'!$G$1:$G$1</c:f>
              <c:strCache>
                <c:ptCount val="1"/>
                <c:pt idx="0">
                  <c:v>Score</c:v>
                </c:pt>
              </c:strCache>
            </c:strRef>
          </c:tx>
          <c:spPr>
            <a:ln w="25400" cap="rnd">
              <a:noFill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xVal>
            <c:numRef>
              <c:f>'All (List without E or O)'!$C$2:$C$366</c:f>
              <c:numCache>
                <c:formatCode>General</c:formatCode>
                <c:ptCount val="365"/>
                <c:pt idx="0">
                  <c:v>1990</c:v>
                </c:pt>
                <c:pt idx="1">
                  <c:v>1990</c:v>
                </c:pt>
                <c:pt idx="2">
                  <c:v>1990</c:v>
                </c:pt>
                <c:pt idx="3">
                  <c:v>1992</c:v>
                </c:pt>
                <c:pt idx="4">
                  <c:v>1992</c:v>
                </c:pt>
                <c:pt idx="5">
                  <c:v>1992</c:v>
                </c:pt>
                <c:pt idx="6">
                  <c:v>1992</c:v>
                </c:pt>
                <c:pt idx="7">
                  <c:v>1992</c:v>
                </c:pt>
                <c:pt idx="8">
                  <c:v>1992</c:v>
                </c:pt>
                <c:pt idx="9">
                  <c:v>1992</c:v>
                </c:pt>
                <c:pt idx="10">
                  <c:v>1992</c:v>
                </c:pt>
                <c:pt idx="11">
                  <c:v>1992</c:v>
                </c:pt>
                <c:pt idx="12">
                  <c:v>1992</c:v>
                </c:pt>
                <c:pt idx="13">
                  <c:v>1994</c:v>
                </c:pt>
                <c:pt idx="14">
                  <c:v>1994</c:v>
                </c:pt>
                <c:pt idx="15">
                  <c:v>1994</c:v>
                </c:pt>
                <c:pt idx="16">
                  <c:v>1994</c:v>
                </c:pt>
                <c:pt idx="17">
                  <c:v>1994</c:v>
                </c:pt>
                <c:pt idx="18">
                  <c:v>1994</c:v>
                </c:pt>
                <c:pt idx="19">
                  <c:v>1994</c:v>
                </c:pt>
                <c:pt idx="20">
                  <c:v>1994</c:v>
                </c:pt>
                <c:pt idx="21">
                  <c:v>1994</c:v>
                </c:pt>
                <c:pt idx="22">
                  <c:v>1994</c:v>
                </c:pt>
                <c:pt idx="23">
                  <c:v>1994</c:v>
                </c:pt>
                <c:pt idx="24">
                  <c:v>1996</c:v>
                </c:pt>
                <c:pt idx="25">
                  <c:v>1996</c:v>
                </c:pt>
                <c:pt idx="26">
                  <c:v>1996</c:v>
                </c:pt>
                <c:pt idx="27">
                  <c:v>1996</c:v>
                </c:pt>
                <c:pt idx="28">
                  <c:v>1996</c:v>
                </c:pt>
                <c:pt idx="29">
                  <c:v>1996</c:v>
                </c:pt>
                <c:pt idx="30">
                  <c:v>1996</c:v>
                </c:pt>
                <c:pt idx="31">
                  <c:v>1996</c:v>
                </c:pt>
                <c:pt idx="32">
                  <c:v>1996</c:v>
                </c:pt>
                <c:pt idx="33">
                  <c:v>1996</c:v>
                </c:pt>
                <c:pt idx="34">
                  <c:v>1996</c:v>
                </c:pt>
                <c:pt idx="35">
                  <c:v>1996</c:v>
                </c:pt>
                <c:pt idx="36">
                  <c:v>1996</c:v>
                </c:pt>
                <c:pt idx="37">
                  <c:v>1996</c:v>
                </c:pt>
                <c:pt idx="38">
                  <c:v>1996</c:v>
                </c:pt>
                <c:pt idx="39">
                  <c:v>1996</c:v>
                </c:pt>
                <c:pt idx="40">
                  <c:v>1996</c:v>
                </c:pt>
                <c:pt idx="41">
                  <c:v>1998</c:v>
                </c:pt>
                <c:pt idx="42">
                  <c:v>1998</c:v>
                </c:pt>
                <c:pt idx="43">
                  <c:v>1998</c:v>
                </c:pt>
                <c:pt idx="44">
                  <c:v>1998</c:v>
                </c:pt>
                <c:pt idx="45">
                  <c:v>1998</c:v>
                </c:pt>
                <c:pt idx="46">
                  <c:v>1998</c:v>
                </c:pt>
                <c:pt idx="47">
                  <c:v>1998</c:v>
                </c:pt>
                <c:pt idx="48">
                  <c:v>1998</c:v>
                </c:pt>
                <c:pt idx="49">
                  <c:v>1998</c:v>
                </c:pt>
                <c:pt idx="50">
                  <c:v>1998</c:v>
                </c:pt>
                <c:pt idx="51">
                  <c:v>1998</c:v>
                </c:pt>
                <c:pt idx="52">
                  <c:v>1998</c:v>
                </c:pt>
                <c:pt idx="53">
                  <c:v>1998</c:v>
                </c:pt>
                <c:pt idx="54">
                  <c:v>1998</c:v>
                </c:pt>
                <c:pt idx="55">
                  <c:v>1998</c:v>
                </c:pt>
                <c:pt idx="56">
                  <c:v>1998</c:v>
                </c:pt>
                <c:pt idx="57">
                  <c:v>1998</c:v>
                </c:pt>
                <c:pt idx="58">
                  <c:v>1998</c:v>
                </c:pt>
                <c:pt idx="59">
                  <c:v>1998</c:v>
                </c:pt>
                <c:pt idx="60">
                  <c:v>1998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4">
                  <c:v>2000</c:v>
                </c:pt>
                <c:pt idx="65">
                  <c:v>2000</c:v>
                </c:pt>
                <c:pt idx="66">
                  <c:v>2000</c:v>
                </c:pt>
                <c:pt idx="67">
                  <c:v>2000</c:v>
                </c:pt>
                <c:pt idx="68">
                  <c:v>2000</c:v>
                </c:pt>
                <c:pt idx="69">
                  <c:v>2000</c:v>
                </c:pt>
                <c:pt idx="70">
                  <c:v>2000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2002</c:v>
                </c:pt>
                <c:pt idx="83">
                  <c:v>2002</c:v>
                </c:pt>
                <c:pt idx="84">
                  <c:v>2002</c:v>
                </c:pt>
                <c:pt idx="85">
                  <c:v>2002</c:v>
                </c:pt>
                <c:pt idx="86">
                  <c:v>2002</c:v>
                </c:pt>
                <c:pt idx="87">
                  <c:v>2002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2002</c:v>
                </c:pt>
                <c:pt idx="92">
                  <c:v>2002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2002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2002</c:v>
                </c:pt>
                <c:pt idx="102">
                  <c:v>2002</c:v>
                </c:pt>
                <c:pt idx="103">
                  <c:v>2002</c:v>
                </c:pt>
                <c:pt idx="104">
                  <c:v>2004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2004</c:v>
                </c:pt>
                <c:pt idx="110">
                  <c:v>2004</c:v>
                </c:pt>
                <c:pt idx="111">
                  <c:v>2004</c:v>
                </c:pt>
                <c:pt idx="112">
                  <c:v>2004</c:v>
                </c:pt>
                <c:pt idx="113">
                  <c:v>2004</c:v>
                </c:pt>
                <c:pt idx="114">
                  <c:v>2004</c:v>
                </c:pt>
                <c:pt idx="115">
                  <c:v>2004</c:v>
                </c:pt>
                <c:pt idx="116">
                  <c:v>2004</c:v>
                </c:pt>
                <c:pt idx="117">
                  <c:v>2004</c:v>
                </c:pt>
                <c:pt idx="118">
                  <c:v>2004</c:v>
                </c:pt>
                <c:pt idx="119">
                  <c:v>2004</c:v>
                </c:pt>
                <c:pt idx="120">
                  <c:v>2004</c:v>
                </c:pt>
                <c:pt idx="121">
                  <c:v>2004</c:v>
                </c:pt>
                <c:pt idx="122">
                  <c:v>2004</c:v>
                </c:pt>
                <c:pt idx="123">
                  <c:v>2004</c:v>
                </c:pt>
                <c:pt idx="124">
                  <c:v>2004</c:v>
                </c:pt>
                <c:pt idx="125">
                  <c:v>2004</c:v>
                </c:pt>
                <c:pt idx="126">
                  <c:v>2004</c:v>
                </c:pt>
                <c:pt idx="127">
                  <c:v>2004</c:v>
                </c:pt>
                <c:pt idx="128">
                  <c:v>2004</c:v>
                </c:pt>
                <c:pt idx="129">
                  <c:v>2004</c:v>
                </c:pt>
                <c:pt idx="130">
                  <c:v>2005</c:v>
                </c:pt>
                <c:pt idx="131">
                  <c:v>2005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2006</c:v>
                </c:pt>
                <c:pt idx="136">
                  <c:v>2006</c:v>
                </c:pt>
                <c:pt idx="137">
                  <c:v>2006</c:v>
                </c:pt>
                <c:pt idx="138">
                  <c:v>2006</c:v>
                </c:pt>
                <c:pt idx="139">
                  <c:v>2006</c:v>
                </c:pt>
                <c:pt idx="140">
                  <c:v>2006</c:v>
                </c:pt>
                <c:pt idx="141">
                  <c:v>2006</c:v>
                </c:pt>
                <c:pt idx="142">
                  <c:v>2006</c:v>
                </c:pt>
                <c:pt idx="143">
                  <c:v>2006</c:v>
                </c:pt>
                <c:pt idx="144">
                  <c:v>2006</c:v>
                </c:pt>
                <c:pt idx="145">
                  <c:v>2006</c:v>
                </c:pt>
                <c:pt idx="146">
                  <c:v>2006</c:v>
                </c:pt>
                <c:pt idx="147">
                  <c:v>2006</c:v>
                </c:pt>
                <c:pt idx="148">
                  <c:v>2006</c:v>
                </c:pt>
                <c:pt idx="149">
                  <c:v>2006</c:v>
                </c:pt>
                <c:pt idx="150">
                  <c:v>2006</c:v>
                </c:pt>
                <c:pt idx="151">
                  <c:v>2006</c:v>
                </c:pt>
                <c:pt idx="152">
                  <c:v>2006</c:v>
                </c:pt>
                <c:pt idx="153">
                  <c:v>2007</c:v>
                </c:pt>
                <c:pt idx="154">
                  <c:v>2007</c:v>
                </c:pt>
                <c:pt idx="155">
                  <c:v>2007</c:v>
                </c:pt>
                <c:pt idx="156">
                  <c:v>2007</c:v>
                </c:pt>
                <c:pt idx="157">
                  <c:v>2007</c:v>
                </c:pt>
                <c:pt idx="158">
                  <c:v>2007</c:v>
                </c:pt>
                <c:pt idx="159">
                  <c:v>2007</c:v>
                </c:pt>
                <c:pt idx="160">
                  <c:v>2007</c:v>
                </c:pt>
                <c:pt idx="161">
                  <c:v>2007</c:v>
                </c:pt>
                <c:pt idx="162">
                  <c:v>2007</c:v>
                </c:pt>
                <c:pt idx="163">
                  <c:v>2007</c:v>
                </c:pt>
                <c:pt idx="164">
                  <c:v>2007</c:v>
                </c:pt>
                <c:pt idx="165">
                  <c:v>2007</c:v>
                </c:pt>
                <c:pt idx="166">
                  <c:v>2007</c:v>
                </c:pt>
                <c:pt idx="167">
                  <c:v>2008</c:v>
                </c:pt>
                <c:pt idx="168">
                  <c:v>2008</c:v>
                </c:pt>
                <c:pt idx="169">
                  <c:v>2008</c:v>
                </c:pt>
                <c:pt idx="170">
                  <c:v>2008</c:v>
                </c:pt>
                <c:pt idx="171">
                  <c:v>2008</c:v>
                </c:pt>
                <c:pt idx="172">
                  <c:v>2008</c:v>
                </c:pt>
                <c:pt idx="173">
                  <c:v>2008</c:v>
                </c:pt>
                <c:pt idx="174">
                  <c:v>2008</c:v>
                </c:pt>
                <c:pt idx="175">
                  <c:v>2008</c:v>
                </c:pt>
                <c:pt idx="176">
                  <c:v>2008</c:v>
                </c:pt>
                <c:pt idx="177">
                  <c:v>2008</c:v>
                </c:pt>
                <c:pt idx="178">
                  <c:v>2008</c:v>
                </c:pt>
                <c:pt idx="179">
                  <c:v>2009</c:v>
                </c:pt>
                <c:pt idx="180">
                  <c:v>2009</c:v>
                </c:pt>
                <c:pt idx="181">
                  <c:v>2009</c:v>
                </c:pt>
                <c:pt idx="182">
                  <c:v>2009</c:v>
                </c:pt>
                <c:pt idx="183">
                  <c:v>2009</c:v>
                </c:pt>
                <c:pt idx="184">
                  <c:v>2009</c:v>
                </c:pt>
                <c:pt idx="185">
                  <c:v>2009</c:v>
                </c:pt>
                <c:pt idx="186">
                  <c:v>2009</c:v>
                </c:pt>
                <c:pt idx="187">
                  <c:v>2009</c:v>
                </c:pt>
                <c:pt idx="188">
                  <c:v>2009</c:v>
                </c:pt>
                <c:pt idx="189">
                  <c:v>2009</c:v>
                </c:pt>
                <c:pt idx="190">
                  <c:v>2009</c:v>
                </c:pt>
                <c:pt idx="191">
                  <c:v>2009</c:v>
                </c:pt>
                <c:pt idx="192">
                  <c:v>2009</c:v>
                </c:pt>
                <c:pt idx="193">
                  <c:v>2009</c:v>
                </c:pt>
                <c:pt idx="194">
                  <c:v>2009</c:v>
                </c:pt>
                <c:pt idx="195">
                  <c:v>2009</c:v>
                </c:pt>
                <c:pt idx="196">
                  <c:v>2010</c:v>
                </c:pt>
                <c:pt idx="197">
                  <c:v>2010</c:v>
                </c:pt>
                <c:pt idx="198">
                  <c:v>2010</c:v>
                </c:pt>
                <c:pt idx="199">
                  <c:v>2010</c:v>
                </c:pt>
                <c:pt idx="200">
                  <c:v>2010</c:v>
                </c:pt>
                <c:pt idx="201">
                  <c:v>2010</c:v>
                </c:pt>
                <c:pt idx="202">
                  <c:v>2010</c:v>
                </c:pt>
                <c:pt idx="203">
                  <c:v>2010</c:v>
                </c:pt>
                <c:pt idx="204">
                  <c:v>2010</c:v>
                </c:pt>
                <c:pt idx="205">
                  <c:v>2010</c:v>
                </c:pt>
                <c:pt idx="206">
                  <c:v>2010</c:v>
                </c:pt>
                <c:pt idx="207">
                  <c:v>2011</c:v>
                </c:pt>
                <c:pt idx="208">
                  <c:v>2011</c:v>
                </c:pt>
                <c:pt idx="209">
                  <c:v>2011</c:v>
                </c:pt>
                <c:pt idx="210">
                  <c:v>2011</c:v>
                </c:pt>
                <c:pt idx="211">
                  <c:v>2011</c:v>
                </c:pt>
                <c:pt idx="212">
                  <c:v>2011</c:v>
                </c:pt>
                <c:pt idx="213">
                  <c:v>2011</c:v>
                </c:pt>
                <c:pt idx="214">
                  <c:v>2011</c:v>
                </c:pt>
                <c:pt idx="215">
                  <c:v>2011</c:v>
                </c:pt>
                <c:pt idx="216">
                  <c:v>2011</c:v>
                </c:pt>
                <c:pt idx="217">
                  <c:v>2011</c:v>
                </c:pt>
                <c:pt idx="218">
                  <c:v>2011</c:v>
                </c:pt>
                <c:pt idx="219">
                  <c:v>2011</c:v>
                </c:pt>
                <c:pt idx="220">
                  <c:v>2011</c:v>
                </c:pt>
                <c:pt idx="221">
                  <c:v>2011</c:v>
                </c:pt>
                <c:pt idx="222">
                  <c:v>2011</c:v>
                </c:pt>
                <c:pt idx="223">
                  <c:v>2011</c:v>
                </c:pt>
                <c:pt idx="224">
                  <c:v>2011</c:v>
                </c:pt>
                <c:pt idx="225">
                  <c:v>2011</c:v>
                </c:pt>
                <c:pt idx="226">
                  <c:v>2011</c:v>
                </c:pt>
                <c:pt idx="227">
                  <c:v>2011</c:v>
                </c:pt>
                <c:pt idx="228">
                  <c:v>2011</c:v>
                </c:pt>
                <c:pt idx="229">
                  <c:v>2012</c:v>
                </c:pt>
                <c:pt idx="230">
                  <c:v>2012</c:v>
                </c:pt>
                <c:pt idx="231">
                  <c:v>2012</c:v>
                </c:pt>
                <c:pt idx="232">
                  <c:v>2012</c:v>
                </c:pt>
                <c:pt idx="233">
                  <c:v>2012</c:v>
                </c:pt>
                <c:pt idx="234">
                  <c:v>2012</c:v>
                </c:pt>
                <c:pt idx="235">
                  <c:v>2012</c:v>
                </c:pt>
                <c:pt idx="236">
                  <c:v>2012</c:v>
                </c:pt>
                <c:pt idx="237">
                  <c:v>2012</c:v>
                </c:pt>
                <c:pt idx="238">
                  <c:v>2012</c:v>
                </c:pt>
                <c:pt idx="239">
                  <c:v>2012</c:v>
                </c:pt>
                <c:pt idx="240">
                  <c:v>2012</c:v>
                </c:pt>
                <c:pt idx="241">
                  <c:v>2012</c:v>
                </c:pt>
                <c:pt idx="242">
                  <c:v>2012</c:v>
                </c:pt>
                <c:pt idx="243">
                  <c:v>2012</c:v>
                </c:pt>
                <c:pt idx="244">
                  <c:v>2012</c:v>
                </c:pt>
                <c:pt idx="245">
                  <c:v>2012</c:v>
                </c:pt>
                <c:pt idx="246">
                  <c:v>2012</c:v>
                </c:pt>
                <c:pt idx="247">
                  <c:v>2012</c:v>
                </c:pt>
                <c:pt idx="248">
                  <c:v>2013</c:v>
                </c:pt>
                <c:pt idx="249">
                  <c:v>2013</c:v>
                </c:pt>
                <c:pt idx="250">
                  <c:v>2013</c:v>
                </c:pt>
                <c:pt idx="251">
                  <c:v>2013</c:v>
                </c:pt>
                <c:pt idx="252">
                  <c:v>2013</c:v>
                </c:pt>
                <c:pt idx="253">
                  <c:v>2013</c:v>
                </c:pt>
                <c:pt idx="254">
                  <c:v>2013</c:v>
                </c:pt>
                <c:pt idx="255">
                  <c:v>2013</c:v>
                </c:pt>
                <c:pt idx="256">
                  <c:v>2013</c:v>
                </c:pt>
                <c:pt idx="257">
                  <c:v>2013</c:v>
                </c:pt>
                <c:pt idx="258">
                  <c:v>2013</c:v>
                </c:pt>
                <c:pt idx="259">
                  <c:v>2013</c:v>
                </c:pt>
                <c:pt idx="260">
                  <c:v>2014</c:v>
                </c:pt>
                <c:pt idx="261">
                  <c:v>2014</c:v>
                </c:pt>
                <c:pt idx="262">
                  <c:v>2014</c:v>
                </c:pt>
                <c:pt idx="263">
                  <c:v>2014</c:v>
                </c:pt>
                <c:pt idx="264">
                  <c:v>2014</c:v>
                </c:pt>
                <c:pt idx="265">
                  <c:v>2014</c:v>
                </c:pt>
                <c:pt idx="266">
                  <c:v>2014</c:v>
                </c:pt>
                <c:pt idx="267">
                  <c:v>2014</c:v>
                </c:pt>
                <c:pt idx="268">
                  <c:v>2014</c:v>
                </c:pt>
                <c:pt idx="269">
                  <c:v>2014</c:v>
                </c:pt>
                <c:pt idx="270">
                  <c:v>2014</c:v>
                </c:pt>
                <c:pt idx="271">
                  <c:v>2014</c:v>
                </c:pt>
                <c:pt idx="272">
                  <c:v>2014</c:v>
                </c:pt>
                <c:pt idx="273">
                  <c:v>2014</c:v>
                </c:pt>
                <c:pt idx="274">
                  <c:v>2014</c:v>
                </c:pt>
                <c:pt idx="275">
                  <c:v>2014</c:v>
                </c:pt>
                <c:pt idx="276">
                  <c:v>2014</c:v>
                </c:pt>
                <c:pt idx="277">
                  <c:v>2014</c:v>
                </c:pt>
                <c:pt idx="278">
                  <c:v>2015</c:v>
                </c:pt>
                <c:pt idx="279">
                  <c:v>2015</c:v>
                </c:pt>
                <c:pt idx="280">
                  <c:v>2015</c:v>
                </c:pt>
                <c:pt idx="281">
                  <c:v>2015</c:v>
                </c:pt>
                <c:pt idx="282">
                  <c:v>2015</c:v>
                </c:pt>
                <c:pt idx="283">
                  <c:v>2015</c:v>
                </c:pt>
                <c:pt idx="284">
                  <c:v>2015</c:v>
                </c:pt>
                <c:pt idx="285">
                  <c:v>2015</c:v>
                </c:pt>
                <c:pt idx="286">
                  <c:v>2015</c:v>
                </c:pt>
                <c:pt idx="287">
                  <c:v>2015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2016</c:v>
                </c:pt>
                <c:pt idx="297">
                  <c:v>2016</c:v>
                </c:pt>
                <c:pt idx="298">
                  <c:v>2016</c:v>
                </c:pt>
                <c:pt idx="299">
                  <c:v>2016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2016</c:v>
                </c:pt>
                <c:pt idx="313">
                  <c:v>2016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2017</c:v>
                </c:pt>
                <c:pt idx="325">
                  <c:v>2017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  <c:pt idx="336">
                  <c:v>2018</c:v>
                </c:pt>
                <c:pt idx="337">
                  <c:v>2018</c:v>
                </c:pt>
                <c:pt idx="338">
                  <c:v>2018</c:v>
                </c:pt>
                <c:pt idx="339">
                  <c:v>2018</c:v>
                </c:pt>
                <c:pt idx="340">
                  <c:v>2018</c:v>
                </c:pt>
                <c:pt idx="341">
                  <c:v>2018</c:v>
                </c:pt>
                <c:pt idx="342">
                  <c:v>2018</c:v>
                </c:pt>
                <c:pt idx="343">
                  <c:v>2018</c:v>
                </c:pt>
                <c:pt idx="344">
                  <c:v>2018</c:v>
                </c:pt>
                <c:pt idx="345">
                  <c:v>2018</c:v>
                </c:pt>
                <c:pt idx="346">
                  <c:v>2018</c:v>
                </c:pt>
                <c:pt idx="347">
                  <c:v>2018</c:v>
                </c:pt>
                <c:pt idx="348">
                  <c:v>2019</c:v>
                </c:pt>
                <c:pt idx="349">
                  <c:v>2019</c:v>
                </c:pt>
                <c:pt idx="350">
                  <c:v>2019</c:v>
                </c:pt>
                <c:pt idx="351">
                  <c:v>2019</c:v>
                </c:pt>
                <c:pt idx="352">
                  <c:v>2019</c:v>
                </c:pt>
                <c:pt idx="353">
                  <c:v>2019</c:v>
                </c:pt>
                <c:pt idx="354">
                  <c:v>2019</c:v>
                </c:pt>
                <c:pt idx="355">
                  <c:v>2019</c:v>
                </c:pt>
                <c:pt idx="356">
                  <c:v>2019</c:v>
                </c:pt>
                <c:pt idx="357">
                  <c:v>2019</c:v>
                </c:pt>
                <c:pt idx="358">
                  <c:v>2019</c:v>
                </c:pt>
                <c:pt idx="359">
                  <c:v>2019</c:v>
                </c:pt>
                <c:pt idx="360">
                  <c:v>2019</c:v>
                </c:pt>
                <c:pt idx="361">
                  <c:v>2019</c:v>
                </c:pt>
                <c:pt idx="362">
                  <c:v>2019</c:v>
                </c:pt>
                <c:pt idx="363">
                  <c:v>2019</c:v>
                </c:pt>
                <c:pt idx="364">
                  <c:v>2019</c:v>
                </c:pt>
              </c:numCache>
            </c:numRef>
          </c:xVal>
          <c:yVal>
            <c:numRef>
              <c:f>'All (List without E or O)'!$G$2:$G$366</c:f>
              <c:numCache>
                <c:formatCode>General</c:formatCode>
                <c:ptCount val="365"/>
                <c:pt idx="0">
                  <c:v>580</c:v>
                </c:pt>
                <c:pt idx="1">
                  <c:v>569</c:v>
                </c:pt>
                <c:pt idx="2">
                  <c:v>509</c:v>
                </c:pt>
                <c:pt idx="3">
                  <c:v>577</c:v>
                </c:pt>
                <c:pt idx="4">
                  <c:v>526</c:v>
                </c:pt>
                <c:pt idx="5">
                  <c:v>431</c:v>
                </c:pt>
                <c:pt idx="6">
                  <c:v>391</c:v>
                </c:pt>
                <c:pt idx="7">
                  <c:v>380</c:v>
                </c:pt>
                <c:pt idx="8">
                  <c:v>367</c:v>
                </c:pt>
                <c:pt idx="9">
                  <c:v>356</c:v>
                </c:pt>
                <c:pt idx="10">
                  <c:v>334</c:v>
                </c:pt>
                <c:pt idx="11">
                  <c:v>322</c:v>
                </c:pt>
                <c:pt idx="12">
                  <c:v>310</c:v>
                </c:pt>
                <c:pt idx="13">
                  <c:v>577</c:v>
                </c:pt>
                <c:pt idx="14">
                  <c:v>533</c:v>
                </c:pt>
                <c:pt idx="15">
                  <c:v>530</c:v>
                </c:pt>
                <c:pt idx="16">
                  <c:v>444</c:v>
                </c:pt>
                <c:pt idx="17">
                  <c:v>414</c:v>
                </c:pt>
                <c:pt idx="18">
                  <c:v>409</c:v>
                </c:pt>
                <c:pt idx="19">
                  <c:v>396</c:v>
                </c:pt>
                <c:pt idx="20">
                  <c:v>389</c:v>
                </c:pt>
                <c:pt idx="21">
                  <c:v>363</c:v>
                </c:pt>
                <c:pt idx="22">
                  <c:v>345</c:v>
                </c:pt>
                <c:pt idx="23">
                  <c:v>342</c:v>
                </c:pt>
                <c:pt idx="24">
                  <c:v>579</c:v>
                </c:pt>
                <c:pt idx="25">
                  <c:v>563</c:v>
                </c:pt>
                <c:pt idx="26">
                  <c:v>495</c:v>
                </c:pt>
                <c:pt idx="27">
                  <c:v>494</c:v>
                </c:pt>
                <c:pt idx="28">
                  <c:v>493</c:v>
                </c:pt>
                <c:pt idx="29">
                  <c:v>462</c:v>
                </c:pt>
                <c:pt idx="30">
                  <c:v>452</c:v>
                </c:pt>
                <c:pt idx="31">
                  <c:v>441</c:v>
                </c:pt>
                <c:pt idx="32">
                  <c:v>430</c:v>
                </c:pt>
                <c:pt idx="33">
                  <c:v>393</c:v>
                </c:pt>
                <c:pt idx="34">
                  <c:v>383</c:v>
                </c:pt>
                <c:pt idx="35">
                  <c:v>368</c:v>
                </c:pt>
                <c:pt idx="36">
                  <c:v>364</c:v>
                </c:pt>
                <c:pt idx="37">
                  <c:v>363</c:v>
                </c:pt>
                <c:pt idx="38">
                  <c:v>350</c:v>
                </c:pt>
                <c:pt idx="39">
                  <c:v>341</c:v>
                </c:pt>
                <c:pt idx="40">
                  <c:v>319</c:v>
                </c:pt>
                <c:pt idx="41">
                  <c:v>603</c:v>
                </c:pt>
                <c:pt idx="42">
                  <c:v>600</c:v>
                </c:pt>
                <c:pt idx="43">
                  <c:v>574</c:v>
                </c:pt>
                <c:pt idx="44">
                  <c:v>573</c:v>
                </c:pt>
                <c:pt idx="45">
                  <c:v>549</c:v>
                </c:pt>
                <c:pt idx="46">
                  <c:v>541</c:v>
                </c:pt>
                <c:pt idx="47">
                  <c:v>541</c:v>
                </c:pt>
                <c:pt idx="48">
                  <c:v>509</c:v>
                </c:pt>
                <c:pt idx="49">
                  <c:v>506</c:v>
                </c:pt>
                <c:pt idx="50">
                  <c:v>504</c:v>
                </c:pt>
                <c:pt idx="51">
                  <c:v>486</c:v>
                </c:pt>
                <c:pt idx="52">
                  <c:v>469</c:v>
                </c:pt>
                <c:pt idx="53">
                  <c:v>445</c:v>
                </c:pt>
                <c:pt idx="54">
                  <c:v>433</c:v>
                </c:pt>
                <c:pt idx="55">
                  <c:v>412</c:v>
                </c:pt>
                <c:pt idx="56">
                  <c:v>404</c:v>
                </c:pt>
                <c:pt idx="57">
                  <c:v>400</c:v>
                </c:pt>
                <c:pt idx="58">
                  <c:v>389</c:v>
                </c:pt>
                <c:pt idx="59">
                  <c:v>350</c:v>
                </c:pt>
                <c:pt idx="60">
                  <c:v>347</c:v>
                </c:pt>
                <c:pt idx="61">
                  <c:v>640</c:v>
                </c:pt>
                <c:pt idx="62">
                  <c:v>596</c:v>
                </c:pt>
                <c:pt idx="63">
                  <c:v>559</c:v>
                </c:pt>
                <c:pt idx="64">
                  <c:v>556</c:v>
                </c:pt>
                <c:pt idx="65">
                  <c:v>552</c:v>
                </c:pt>
                <c:pt idx="66">
                  <c:v>532</c:v>
                </c:pt>
                <c:pt idx="67">
                  <c:v>501</c:v>
                </c:pt>
                <c:pt idx="68">
                  <c:v>495</c:v>
                </c:pt>
                <c:pt idx="69">
                  <c:v>494</c:v>
                </c:pt>
                <c:pt idx="70">
                  <c:v>474</c:v>
                </c:pt>
                <c:pt idx="71">
                  <c:v>455</c:v>
                </c:pt>
                <c:pt idx="72">
                  <c:v>447</c:v>
                </c:pt>
                <c:pt idx="73">
                  <c:v>443</c:v>
                </c:pt>
                <c:pt idx="74">
                  <c:v>437</c:v>
                </c:pt>
                <c:pt idx="75">
                  <c:v>430</c:v>
                </c:pt>
                <c:pt idx="76">
                  <c:v>419</c:v>
                </c:pt>
                <c:pt idx="77">
                  <c:v>396</c:v>
                </c:pt>
                <c:pt idx="78">
                  <c:v>396</c:v>
                </c:pt>
                <c:pt idx="79">
                  <c:v>382</c:v>
                </c:pt>
                <c:pt idx="80">
                  <c:v>364</c:v>
                </c:pt>
                <c:pt idx="81">
                  <c:v>334</c:v>
                </c:pt>
                <c:pt idx="82">
                  <c:v>625</c:v>
                </c:pt>
                <c:pt idx="83">
                  <c:v>561</c:v>
                </c:pt>
                <c:pt idx="84">
                  <c:v>560</c:v>
                </c:pt>
                <c:pt idx="85">
                  <c:v>556</c:v>
                </c:pt>
                <c:pt idx="86">
                  <c:v>544</c:v>
                </c:pt>
                <c:pt idx="87">
                  <c:v>529</c:v>
                </c:pt>
                <c:pt idx="88">
                  <c:v>519</c:v>
                </c:pt>
                <c:pt idx="89">
                  <c:v>519</c:v>
                </c:pt>
                <c:pt idx="90">
                  <c:v>491</c:v>
                </c:pt>
                <c:pt idx="91">
                  <c:v>486</c:v>
                </c:pt>
                <c:pt idx="92">
                  <c:v>484</c:v>
                </c:pt>
                <c:pt idx="93">
                  <c:v>484</c:v>
                </c:pt>
                <c:pt idx="94">
                  <c:v>482</c:v>
                </c:pt>
                <c:pt idx="95">
                  <c:v>471</c:v>
                </c:pt>
                <c:pt idx="96">
                  <c:v>465</c:v>
                </c:pt>
                <c:pt idx="97">
                  <c:v>461</c:v>
                </c:pt>
                <c:pt idx="98">
                  <c:v>457</c:v>
                </c:pt>
                <c:pt idx="99">
                  <c:v>449</c:v>
                </c:pt>
                <c:pt idx="100">
                  <c:v>411</c:v>
                </c:pt>
                <c:pt idx="101">
                  <c:v>396</c:v>
                </c:pt>
                <c:pt idx="102">
                  <c:v>375</c:v>
                </c:pt>
                <c:pt idx="103">
                  <c:v>365</c:v>
                </c:pt>
                <c:pt idx="104">
                  <c:v>634</c:v>
                </c:pt>
                <c:pt idx="105">
                  <c:v>598</c:v>
                </c:pt>
                <c:pt idx="106">
                  <c:v>596</c:v>
                </c:pt>
                <c:pt idx="107">
                  <c:v>590</c:v>
                </c:pt>
                <c:pt idx="108">
                  <c:v>575</c:v>
                </c:pt>
                <c:pt idx="109">
                  <c:v>570</c:v>
                </c:pt>
                <c:pt idx="110">
                  <c:v>555</c:v>
                </c:pt>
                <c:pt idx="111">
                  <c:v>546</c:v>
                </c:pt>
                <c:pt idx="112">
                  <c:v>542</c:v>
                </c:pt>
                <c:pt idx="113">
                  <c:v>533</c:v>
                </c:pt>
                <c:pt idx="114">
                  <c:v>530</c:v>
                </c:pt>
                <c:pt idx="115">
                  <c:v>518</c:v>
                </c:pt>
                <c:pt idx="116">
                  <c:v>508</c:v>
                </c:pt>
                <c:pt idx="117">
                  <c:v>507</c:v>
                </c:pt>
                <c:pt idx="118">
                  <c:v>494</c:v>
                </c:pt>
                <c:pt idx="119">
                  <c:v>477</c:v>
                </c:pt>
                <c:pt idx="120">
                  <c:v>455</c:v>
                </c:pt>
                <c:pt idx="121">
                  <c:v>452</c:v>
                </c:pt>
                <c:pt idx="122">
                  <c:v>423</c:v>
                </c:pt>
                <c:pt idx="123">
                  <c:v>419</c:v>
                </c:pt>
                <c:pt idx="124">
                  <c:v>389</c:v>
                </c:pt>
                <c:pt idx="125">
                  <c:v>361</c:v>
                </c:pt>
                <c:pt idx="126">
                  <c:v>356</c:v>
                </c:pt>
                <c:pt idx="127">
                  <c:v>354</c:v>
                </c:pt>
                <c:pt idx="128">
                  <c:v>336</c:v>
                </c:pt>
                <c:pt idx="129">
                  <c:v>328</c:v>
                </c:pt>
                <c:pt idx="130">
                  <c:v>603</c:v>
                </c:pt>
                <c:pt idx="131">
                  <c:v>559</c:v>
                </c:pt>
                <c:pt idx="132">
                  <c:v>505</c:v>
                </c:pt>
                <c:pt idx="133">
                  <c:v>480</c:v>
                </c:pt>
                <c:pt idx="134">
                  <c:v>444</c:v>
                </c:pt>
                <c:pt idx="135">
                  <c:v>613</c:v>
                </c:pt>
                <c:pt idx="136">
                  <c:v>575</c:v>
                </c:pt>
                <c:pt idx="137">
                  <c:v>567</c:v>
                </c:pt>
                <c:pt idx="138">
                  <c:v>515</c:v>
                </c:pt>
                <c:pt idx="139">
                  <c:v>514</c:v>
                </c:pt>
                <c:pt idx="140">
                  <c:v>505</c:v>
                </c:pt>
                <c:pt idx="141">
                  <c:v>483</c:v>
                </c:pt>
                <c:pt idx="142">
                  <c:v>474</c:v>
                </c:pt>
                <c:pt idx="143">
                  <c:v>470</c:v>
                </c:pt>
                <c:pt idx="144">
                  <c:v>460</c:v>
                </c:pt>
                <c:pt idx="145">
                  <c:v>434</c:v>
                </c:pt>
                <c:pt idx="146">
                  <c:v>422</c:v>
                </c:pt>
                <c:pt idx="147">
                  <c:v>418</c:v>
                </c:pt>
                <c:pt idx="148">
                  <c:v>417</c:v>
                </c:pt>
                <c:pt idx="149">
                  <c:v>412</c:v>
                </c:pt>
                <c:pt idx="150">
                  <c:v>385</c:v>
                </c:pt>
                <c:pt idx="151">
                  <c:v>365</c:v>
                </c:pt>
                <c:pt idx="152">
                  <c:v>340</c:v>
                </c:pt>
                <c:pt idx="153">
                  <c:v>624</c:v>
                </c:pt>
                <c:pt idx="154">
                  <c:v>558</c:v>
                </c:pt>
                <c:pt idx="155">
                  <c:v>545</c:v>
                </c:pt>
                <c:pt idx="156">
                  <c:v>510</c:v>
                </c:pt>
                <c:pt idx="157">
                  <c:v>501</c:v>
                </c:pt>
                <c:pt idx="158">
                  <c:v>488</c:v>
                </c:pt>
                <c:pt idx="159">
                  <c:v>486</c:v>
                </c:pt>
                <c:pt idx="160">
                  <c:v>458</c:v>
                </c:pt>
                <c:pt idx="161">
                  <c:v>449</c:v>
                </c:pt>
                <c:pt idx="162">
                  <c:v>429</c:v>
                </c:pt>
                <c:pt idx="163">
                  <c:v>420</c:v>
                </c:pt>
                <c:pt idx="164">
                  <c:v>356</c:v>
                </c:pt>
                <c:pt idx="165">
                  <c:v>327</c:v>
                </c:pt>
                <c:pt idx="166">
                  <c:v>322</c:v>
                </c:pt>
                <c:pt idx="167">
                  <c:v>614</c:v>
                </c:pt>
                <c:pt idx="168">
                  <c:v>596</c:v>
                </c:pt>
                <c:pt idx="169">
                  <c:v>589</c:v>
                </c:pt>
                <c:pt idx="170">
                  <c:v>501</c:v>
                </c:pt>
                <c:pt idx="171">
                  <c:v>498</c:v>
                </c:pt>
                <c:pt idx="172">
                  <c:v>489</c:v>
                </c:pt>
                <c:pt idx="173">
                  <c:v>476</c:v>
                </c:pt>
                <c:pt idx="174">
                  <c:v>468</c:v>
                </c:pt>
                <c:pt idx="175">
                  <c:v>463</c:v>
                </c:pt>
                <c:pt idx="176">
                  <c:v>447</c:v>
                </c:pt>
                <c:pt idx="177">
                  <c:v>422</c:v>
                </c:pt>
                <c:pt idx="178">
                  <c:v>412</c:v>
                </c:pt>
                <c:pt idx="179">
                  <c:v>652</c:v>
                </c:pt>
                <c:pt idx="180">
                  <c:v>591</c:v>
                </c:pt>
                <c:pt idx="181">
                  <c:v>573</c:v>
                </c:pt>
                <c:pt idx="182">
                  <c:v>542</c:v>
                </c:pt>
                <c:pt idx="183">
                  <c:v>518</c:v>
                </c:pt>
                <c:pt idx="184">
                  <c:v>508</c:v>
                </c:pt>
                <c:pt idx="185">
                  <c:v>506</c:v>
                </c:pt>
                <c:pt idx="186">
                  <c:v>504</c:v>
                </c:pt>
                <c:pt idx="187">
                  <c:v>503</c:v>
                </c:pt>
                <c:pt idx="188">
                  <c:v>487</c:v>
                </c:pt>
                <c:pt idx="189">
                  <c:v>470</c:v>
                </c:pt>
                <c:pt idx="190">
                  <c:v>451</c:v>
                </c:pt>
                <c:pt idx="191">
                  <c:v>439</c:v>
                </c:pt>
                <c:pt idx="192">
                  <c:v>432</c:v>
                </c:pt>
                <c:pt idx="193">
                  <c:v>415</c:v>
                </c:pt>
                <c:pt idx="194">
                  <c:v>336</c:v>
                </c:pt>
                <c:pt idx="195">
                  <c:v>333</c:v>
                </c:pt>
                <c:pt idx="196">
                  <c:v>616</c:v>
                </c:pt>
                <c:pt idx="197">
                  <c:v>595</c:v>
                </c:pt>
                <c:pt idx="198">
                  <c:v>571</c:v>
                </c:pt>
                <c:pt idx="199">
                  <c:v>553</c:v>
                </c:pt>
                <c:pt idx="200">
                  <c:v>537</c:v>
                </c:pt>
                <c:pt idx="201">
                  <c:v>531</c:v>
                </c:pt>
                <c:pt idx="202">
                  <c:v>488</c:v>
                </c:pt>
                <c:pt idx="203">
                  <c:v>460</c:v>
                </c:pt>
                <c:pt idx="204">
                  <c:v>459</c:v>
                </c:pt>
                <c:pt idx="205">
                  <c:v>446</c:v>
                </c:pt>
                <c:pt idx="206">
                  <c:v>368</c:v>
                </c:pt>
                <c:pt idx="207">
                  <c:v>610</c:v>
                </c:pt>
                <c:pt idx="208">
                  <c:v>609</c:v>
                </c:pt>
                <c:pt idx="209">
                  <c:v>600</c:v>
                </c:pt>
                <c:pt idx="210">
                  <c:v>567</c:v>
                </c:pt>
                <c:pt idx="211">
                  <c:v>566</c:v>
                </c:pt>
                <c:pt idx="212">
                  <c:v>547</c:v>
                </c:pt>
                <c:pt idx="213">
                  <c:v>544</c:v>
                </c:pt>
                <c:pt idx="214">
                  <c:v>544</c:v>
                </c:pt>
                <c:pt idx="215">
                  <c:v>533</c:v>
                </c:pt>
                <c:pt idx="216">
                  <c:v>504</c:v>
                </c:pt>
                <c:pt idx="217">
                  <c:v>492</c:v>
                </c:pt>
                <c:pt idx="218">
                  <c:v>476</c:v>
                </c:pt>
                <c:pt idx="219">
                  <c:v>472</c:v>
                </c:pt>
                <c:pt idx="220">
                  <c:v>466</c:v>
                </c:pt>
                <c:pt idx="221">
                  <c:v>463</c:v>
                </c:pt>
                <c:pt idx="222">
                  <c:v>451</c:v>
                </c:pt>
                <c:pt idx="223">
                  <c:v>435</c:v>
                </c:pt>
                <c:pt idx="224">
                  <c:v>422</c:v>
                </c:pt>
                <c:pt idx="225">
                  <c:v>416</c:v>
                </c:pt>
                <c:pt idx="226">
                  <c:v>404</c:v>
                </c:pt>
                <c:pt idx="227">
                  <c:v>402</c:v>
                </c:pt>
                <c:pt idx="228">
                  <c:v>345</c:v>
                </c:pt>
                <c:pt idx="229">
                  <c:v>638</c:v>
                </c:pt>
                <c:pt idx="230">
                  <c:v>604</c:v>
                </c:pt>
                <c:pt idx="231">
                  <c:v>592</c:v>
                </c:pt>
                <c:pt idx="232">
                  <c:v>577</c:v>
                </c:pt>
                <c:pt idx="233">
                  <c:v>566</c:v>
                </c:pt>
                <c:pt idx="234">
                  <c:v>554</c:v>
                </c:pt>
                <c:pt idx="235">
                  <c:v>534</c:v>
                </c:pt>
                <c:pt idx="236">
                  <c:v>531</c:v>
                </c:pt>
                <c:pt idx="237">
                  <c:v>521</c:v>
                </c:pt>
                <c:pt idx="238">
                  <c:v>520</c:v>
                </c:pt>
                <c:pt idx="239">
                  <c:v>514</c:v>
                </c:pt>
                <c:pt idx="240">
                  <c:v>486</c:v>
                </c:pt>
                <c:pt idx="241">
                  <c:v>477</c:v>
                </c:pt>
                <c:pt idx="242">
                  <c:v>464</c:v>
                </c:pt>
                <c:pt idx="243">
                  <c:v>460</c:v>
                </c:pt>
                <c:pt idx="244">
                  <c:v>453</c:v>
                </c:pt>
                <c:pt idx="245">
                  <c:v>402</c:v>
                </c:pt>
                <c:pt idx="246">
                  <c:v>383</c:v>
                </c:pt>
                <c:pt idx="247">
                  <c:v>366</c:v>
                </c:pt>
                <c:pt idx="248">
                  <c:v>622</c:v>
                </c:pt>
                <c:pt idx="249">
                  <c:v>582</c:v>
                </c:pt>
                <c:pt idx="250">
                  <c:v>580</c:v>
                </c:pt>
                <c:pt idx="251">
                  <c:v>553</c:v>
                </c:pt>
                <c:pt idx="252">
                  <c:v>540</c:v>
                </c:pt>
                <c:pt idx="253">
                  <c:v>525</c:v>
                </c:pt>
                <c:pt idx="254">
                  <c:v>524</c:v>
                </c:pt>
                <c:pt idx="255">
                  <c:v>507</c:v>
                </c:pt>
                <c:pt idx="256">
                  <c:v>497</c:v>
                </c:pt>
                <c:pt idx="257">
                  <c:v>449</c:v>
                </c:pt>
                <c:pt idx="258">
                  <c:v>446</c:v>
                </c:pt>
                <c:pt idx="259">
                  <c:v>363</c:v>
                </c:pt>
                <c:pt idx="260">
                  <c:v>662</c:v>
                </c:pt>
                <c:pt idx="261">
                  <c:v>598</c:v>
                </c:pt>
                <c:pt idx="262">
                  <c:v>597</c:v>
                </c:pt>
                <c:pt idx="263">
                  <c:v>577</c:v>
                </c:pt>
                <c:pt idx="264">
                  <c:v>575</c:v>
                </c:pt>
                <c:pt idx="265">
                  <c:v>568</c:v>
                </c:pt>
                <c:pt idx="266">
                  <c:v>553</c:v>
                </c:pt>
                <c:pt idx="267">
                  <c:v>547</c:v>
                </c:pt>
                <c:pt idx="268">
                  <c:v>546</c:v>
                </c:pt>
                <c:pt idx="269">
                  <c:v>517</c:v>
                </c:pt>
                <c:pt idx="270">
                  <c:v>513</c:v>
                </c:pt>
                <c:pt idx="271">
                  <c:v>509</c:v>
                </c:pt>
                <c:pt idx="272">
                  <c:v>508</c:v>
                </c:pt>
                <c:pt idx="273">
                  <c:v>493</c:v>
                </c:pt>
                <c:pt idx="274">
                  <c:v>477</c:v>
                </c:pt>
                <c:pt idx="275">
                  <c:v>444</c:v>
                </c:pt>
                <c:pt idx="276">
                  <c:v>441</c:v>
                </c:pt>
                <c:pt idx="277">
                  <c:v>378</c:v>
                </c:pt>
                <c:pt idx="278">
                  <c:v>626</c:v>
                </c:pt>
                <c:pt idx="279">
                  <c:v>614</c:v>
                </c:pt>
                <c:pt idx="280">
                  <c:v>597</c:v>
                </c:pt>
                <c:pt idx="281">
                  <c:v>595</c:v>
                </c:pt>
                <c:pt idx="282">
                  <c:v>592</c:v>
                </c:pt>
                <c:pt idx="283">
                  <c:v>584</c:v>
                </c:pt>
                <c:pt idx="284">
                  <c:v>559</c:v>
                </c:pt>
                <c:pt idx="285">
                  <c:v>556</c:v>
                </c:pt>
                <c:pt idx="286">
                  <c:v>555</c:v>
                </c:pt>
                <c:pt idx="287">
                  <c:v>534</c:v>
                </c:pt>
                <c:pt idx="288">
                  <c:v>528</c:v>
                </c:pt>
                <c:pt idx="289">
                  <c:v>525</c:v>
                </c:pt>
                <c:pt idx="290">
                  <c:v>513</c:v>
                </c:pt>
                <c:pt idx="291">
                  <c:v>488</c:v>
                </c:pt>
                <c:pt idx="292">
                  <c:v>476</c:v>
                </c:pt>
                <c:pt idx="293">
                  <c:v>420</c:v>
                </c:pt>
                <c:pt idx="294">
                  <c:v>410</c:v>
                </c:pt>
                <c:pt idx="295">
                  <c:v>356</c:v>
                </c:pt>
                <c:pt idx="296">
                  <c:v>613</c:v>
                </c:pt>
                <c:pt idx="297">
                  <c:v>605</c:v>
                </c:pt>
                <c:pt idx="298">
                  <c:v>581</c:v>
                </c:pt>
                <c:pt idx="299">
                  <c:v>563</c:v>
                </c:pt>
                <c:pt idx="300">
                  <c:v>541</c:v>
                </c:pt>
                <c:pt idx="301">
                  <c:v>534</c:v>
                </c:pt>
                <c:pt idx="302">
                  <c:v>530</c:v>
                </c:pt>
                <c:pt idx="303">
                  <c:v>520</c:v>
                </c:pt>
                <c:pt idx="304">
                  <c:v>518</c:v>
                </c:pt>
                <c:pt idx="305">
                  <c:v>512</c:v>
                </c:pt>
                <c:pt idx="306">
                  <c:v>481</c:v>
                </c:pt>
                <c:pt idx="307">
                  <c:v>466</c:v>
                </c:pt>
                <c:pt idx="308">
                  <c:v>461</c:v>
                </c:pt>
                <c:pt idx="309">
                  <c:v>440</c:v>
                </c:pt>
                <c:pt idx="310">
                  <c:v>436</c:v>
                </c:pt>
                <c:pt idx="311">
                  <c:v>417</c:v>
                </c:pt>
                <c:pt idx="312">
                  <c:v>400</c:v>
                </c:pt>
                <c:pt idx="313">
                  <c:v>396</c:v>
                </c:pt>
                <c:pt idx="314">
                  <c:v>655</c:v>
                </c:pt>
                <c:pt idx="315">
                  <c:v>614</c:v>
                </c:pt>
                <c:pt idx="316">
                  <c:v>603</c:v>
                </c:pt>
                <c:pt idx="317">
                  <c:v>595</c:v>
                </c:pt>
                <c:pt idx="318">
                  <c:v>558</c:v>
                </c:pt>
                <c:pt idx="319">
                  <c:v>553</c:v>
                </c:pt>
                <c:pt idx="320">
                  <c:v>522</c:v>
                </c:pt>
                <c:pt idx="321">
                  <c:v>507</c:v>
                </c:pt>
                <c:pt idx="322">
                  <c:v>506</c:v>
                </c:pt>
                <c:pt idx="323">
                  <c:v>504</c:v>
                </c:pt>
                <c:pt idx="324">
                  <c:v>472</c:v>
                </c:pt>
                <c:pt idx="325">
                  <c:v>421</c:v>
                </c:pt>
                <c:pt idx="326">
                  <c:v>632</c:v>
                </c:pt>
                <c:pt idx="327">
                  <c:v>622</c:v>
                </c:pt>
                <c:pt idx="328">
                  <c:v>610</c:v>
                </c:pt>
                <c:pt idx="329">
                  <c:v>592</c:v>
                </c:pt>
                <c:pt idx="330">
                  <c:v>588</c:v>
                </c:pt>
                <c:pt idx="331">
                  <c:v>584</c:v>
                </c:pt>
                <c:pt idx="332">
                  <c:v>572</c:v>
                </c:pt>
                <c:pt idx="333">
                  <c:v>556</c:v>
                </c:pt>
                <c:pt idx="334">
                  <c:v>550</c:v>
                </c:pt>
                <c:pt idx="335">
                  <c:v>550</c:v>
                </c:pt>
                <c:pt idx="336">
                  <c:v>545</c:v>
                </c:pt>
                <c:pt idx="337">
                  <c:v>544</c:v>
                </c:pt>
                <c:pt idx="338">
                  <c:v>536</c:v>
                </c:pt>
                <c:pt idx="339">
                  <c:v>515</c:v>
                </c:pt>
                <c:pt idx="340">
                  <c:v>500</c:v>
                </c:pt>
                <c:pt idx="341">
                  <c:v>457</c:v>
                </c:pt>
                <c:pt idx="342">
                  <c:v>457</c:v>
                </c:pt>
                <c:pt idx="343">
                  <c:v>454</c:v>
                </c:pt>
                <c:pt idx="344">
                  <c:v>446</c:v>
                </c:pt>
                <c:pt idx="345">
                  <c:v>439</c:v>
                </c:pt>
                <c:pt idx="346">
                  <c:v>405</c:v>
                </c:pt>
                <c:pt idx="347">
                  <c:v>380</c:v>
                </c:pt>
                <c:pt idx="348">
                  <c:v>643</c:v>
                </c:pt>
                <c:pt idx="349">
                  <c:v>628</c:v>
                </c:pt>
                <c:pt idx="350">
                  <c:v>608</c:v>
                </c:pt>
                <c:pt idx="351">
                  <c:v>595</c:v>
                </c:pt>
                <c:pt idx="352">
                  <c:v>582</c:v>
                </c:pt>
                <c:pt idx="353">
                  <c:v>573</c:v>
                </c:pt>
                <c:pt idx="354">
                  <c:v>565</c:v>
                </c:pt>
                <c:pt idx="355">
                  <c:v>564</c:v>
                </c:pt>
                <c:pt idx="356">
                  <c:v>558</c:v>
                </c:pt>
                <c:pt idx="357">
                  <c:v>506</c:v>
                </c:pt>
                <c:pt idx="358">
                  <c:v>479</c:v>
                </c:pt>
                <c:pt idx="359">
                  <c:v>454</c:v>
                </c:pt>
                <c:pt idx="360">
                  <c:v>439</c:v>
                </c:pt>
                <c:pt idx="361">
                  <c:v>434</c:v>
                </c:pt>
                <c:pt idx="362">
                  <c:v>404</c:v>
                </c:pt>
                <c:pt idx="363">
                  <c:v>378</c:v>
                </c:pt>
                <c:pt idx="3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7-494E-9F4D-0E9B318A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42904"/>
        <c:axId val="476840608"/>
      </c:scatterChart>
      <c:valAx>
        <c:axId val="476842904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40608"/>
        <c:crosses val="autoZero"/>
        <c:crossBetween val="midCat"/>
        <c:majorUnit val="1"/>
      </c:valAx>
      <c:valAx>
        <c:axId val="476840608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42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Region 34: Top 10 (by</a:t>
            </a:r>
            <a:r>
              <a:rPr lang="en-AU" baseline="0"/>
              <a:t> highest ever score) - Over Time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Over Time'!$B$2</c:f>
              <c:strCache>
                <c:ptCount val="1"/>
                <c:pt idx="0">
                  <c:v>Endeavour Harmony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Time'!$C$2:$Y$2</c:f>
              <c:numCache>
                <c:formatCode>General</c:formatCode>
                <c:ptCount val="23"/>
                <c:pt idx="4">
                  <c:v>404</c:v>
                </c:pt>
                <c:pt idx="5">
                  <c:v>556</c:v>
                </c:pt>
                <c:pt idx="6">
                  <c:v>560</c:v>
                </c:pt>
                <c:pt idx="7">
                  <c:v>596</c:v>
                </c:pt>
                <c:pt idx="8">
                  <c:v>#N/A</c:v>
                </c:pt>
                <c:pt idx="9">
                  <c:v>613</c:v>
                </c:pt>
                <c:pt idx="10">
                  <c:v>#N/A</c:v>
                </c:pt>
                <c:pt idx="11">
                  <c:v>#N/A</c:v>
                </c:pt>
                <c:pt idx="12">
                  <c:v>652</c:v>
                </c:pt>
                <c:pt idx="13">
                  <c:v>#N/A</c:v>
                </c:pt>
                <c:pt idx="14">
                  <c:v>#N/A</c:v>
                </c:pt>
                <c:pt idx="15">
                  <c:v>638</c:v>
                </c:pt>
                <c:pt idx="16">
                  <c:v>#N/A</c:v>
                </c:pt>
                <c:pt idx="17">
                  <c:v>662</c:v>
                </c:pt>
                <c:pt idx="18">
                  <c:v>#N/A</c:v>
                </c:pt>
                <c:pt idx="19">
                  <c:v>#N/A</c:v>
                </c:pt>
                <c:pt idx="20">
                  <c:v>655</c:v>
                </c:pt>
                <c:pt idx="21">
                  <c:v>#N/A</c:v>
                </c:pt>
                <c:pt idx="22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6-4879-A368-D626D1B50B61}"/>
            </c:ext>
          </c:extLst>
        </c:ser>
        <c:ser>
          <c:idx val="1"/>
          <c:order val="1"/>
          <c:tx>
            <c:strRef>
              <c:f>'Graph Over Time'!$B$3</c:f>
              <c:strCache>
                <c:ptCount val="1"/>
                <c:pt idx="0">
                  <c:v>Perth Harmony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Time'!$C$3:$Y$3</c:f>
              <c:numCache>
                <c:formatCode>General</c:formatCode>
                <c:ptCount val="23"/>
                <c:pt idx="0">
                  <c:v>569</c:v>
                </c:pt>
                <c:pt idx="1">
                  <c:v>526</c:v>
                </c:pt>
                <c:pt idx="2">
                  <c:v>577</c:v>
                </c:pt>
                <c:pt idx="3">
                  <c:v>563</c:v>
                </c:pt>
                <c:pt idx="4">
                  <c:v>603</c:v>
                </c:pt>
                <c:pt idx="5">
                  <c:v>640</c:v>
                </c:pt>
                <c:pt idx="6">
                  <c:v>625</c:v>
                </c:pt>
                <c:pt idx="7">
                  <c:v>634</c:v>
                </c:pt>
                <c:pt idx="8">
                  <c:v>#N/A</c:v>
                </c:pt>
                <c:pt idx="9">
                  <c:v>#N/A</c:v>
                </c:pt>
                <c:pt idx="10">
                  <c:v>624</c:v>
                </c:pt>
                <c:pt idx="11">
                  <c:v>#N/A</c:v>
                </c:pt>
                <c:pt idx="12">
                  <c:v>#N/A</c:v>
                </c:pt>
                <c:pt idx="13">
                  <c:v>616</c:v>
                </c:pt>
                <c:pt idx="14">
                  <c:v>#N/A</c:v>
                </c:pt>
                <c:pt idx="15">
                  <c:v>604</c:v>
                </c:pt>
                <c:pt idx="16">
                  <c:v>622</c:v>
                </c:pt>
                <c:pt idx="17">
                  <c:v>#N/A</c:v>
                </c:pt>
                <c:pt idx="18">
                  <c:v>#N/A</c:v>
                </c:pt>
                <c:pt idx="19">
                  <c:v>613</c:v>
                </c:pt>
                <c:pt idx="20">
                  <c:v>#N/A</c:v>
                </c:pt>
                <c:pt idx="21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6-4879-A368-D626D1B50B61}"/>
            </c:ext>
          </c:extLst>
        </c:ser>
        <c:ser>
          <c:idx val="3"/>
          <c:order val="2"/>
          <c:tx>
            <c:strRef>
              <c:f>'Graph Over Time'!$B$4</c:f>
              <c:strCache>
                <c:ptCount val="1"/>
                <c:pt idx="0">
                  <c:v>A Cappella West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Time'!$C$4:$Y$4</c:f>
              <c:numCache>
                <c:formatCode>General</c:formatCode>
                <c:ptCount val="23"/>
                <c:pt idx="13">
                  <c:v>553</c:v>
                </c:pt>
                <c:pt idx="14">
                  <c:v>#N/A</c:v>
                </c:pt>
                <c:pt idx="15">
                  <c:v>554</c:v>
                </c:pt>
                <c:pt idx="16">
                  <c:v>582</c:v>
                </c:pt>
                <c:pt idx="17">
                  <c:v>#N/A</c:v>
                </c:pt>
                <c:pt idx="18">
                  <c:v>626</c:v>
                </c:pt>
                <c:pt idx="19">
                  <c:v>#N/A</c:v>
                </c:pt>
                <c:pt idx="20">
                  <c:v>614</c:v>
                </c:pt>
                <c:pt idx="21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E6-4879-A368-D626D1B50B61}"/>
            </c:ext>
          </c:extLst>
        </c:ser>
        <c:ser>
          <c:idx val="5"/>
          <c:order val="3"/>
          <c:tx>
            <c:strRef>
              <c:f>'Graph Over Time'!$B$5</c:f>
              <c:strCache>
                <c:ptCount val="1"/>
                <c:pt idx="0">
                  <c:v>Brindabella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Time'!$C$5:$Y$5</c:f>
              <c:numCache>
                <c:formatCode>General</c:formatCode>
                <c:ptCount val="23"/>
                <c:pt idx="3">
                  <c:v>319</c:v>
                </c:pt>
                <c:pt idx="4">
                  <c:v>412</c:v>
                </c:pt>
                <c:pt idx="5">
                  <c:v>437</c:v>
                </c:pt>
                <c:pt idx="6">
                  <c:v>461</c:v>
                </c:pt>
                <c:pt idx="7">
                  <c:v>477</c:v>
                </c:pt>
                <c:pt idx="8">
                  <c:v>#N/A</c:v>
                </c:pt>
                <c:pt idx="9">
                  <c:v>483</c:v>
                </c:pt>
                <c:pt idx="10">
                  <c:v>558</c:v>
                </c:pt>
                <c:pt idx="11">
                  <c:v>#N/A</c:v>
                </c:pt>
                <c:pt idx="12">
                  <c:v>573</c:v>
                </c:pt>
                <c:pt idx="13">
                  <c:v>#N/A</c:v>
                </c:pt>
                <c:pt idx="14">
                  <c:v>567</c:v>
                </c:pt>
                <c:pt idx="15">
                  <c:v>577</c:v>
                </c:pt>
                <c:pt idx="16">
                  <c:v>497</c:v>
                </c:pt>
                <c:pt idx="17">
                  <c:v>575</c:v>
                </c:pt>
                <c:pt idx="18">
                  <c:v>595</c:v>
                </c:pt>
                <c:pt idx="19">
                  <c:v>605</c:v>
                </c:pt>
                <c:pt idx="20">
                  <c:v>#N/A</c:v>
                </c:pt>
                <c:pt idx="21">
                  <c:v>622</c:v>
                </c:pt>
                <c:pt idx="22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6-4879-A368-D626D1B50B61}"/>
            </c:ext>
          </c:extLst>
        </c:ser>
        <c:ser>
          <c:idx val="8"/>
          <c:order val="4"/>
          <c:tx>
            <c:strRef>
              <c:f>'Graph Over Time'!$B$6</c:f>
              <c:strCache>
                <c:ptCount val="1"/>
                <c:pt idx="0">
                  <c:v>Melbourne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Time'!$C$6:$Y$6</c:f>
              <c:numCache>
                <c:formatCode>General</c:formatCode>
                <c:ptCount val="23"/>
                <c:pt idx="0">
                  <c:v>580</c:v>
                </c:pt>
                <c:pt idx="1">
                  <c:v>577</c:v>
                </c:pt>
                <c:pt idx="2">
                  <c:v>533</c:v>
                </c:pt>
                <c:pt idx="3">
                  <c:v>579</c:v>
                </c:pt>
                <c:pt idx="4">
                  <c:v>600</c:v>
                </c:pt>
                <c:pt idx="5">
                  <c:v>552</c:v>
                </c:pt>
                <c:pt idx="6">
                  <c:v>556</c:v>
                </c:pt>
                <c:pt idx="7">
                  <c:v>598</c:v>
                </c:pt>
                <c:pt idx="8">
                  <c:v>603</c:v>
                </c:pt>
                <c:pt idx="9">
                  <c:v>#N/A</c:v>
                </c:pt>
                <c:pt idx="10">
                  <c:v>#N/A</c:v>
                </c:pt>
                <c:pt idx="11">
                  <c:v>614</c:v>
                </c:pt>
                <c:pt idx="12">
                  <c:v>#N/A</c:v>
                </c:pt>
                <c:pt idx="13">
                  <c:v>571</c:v>
                </c:pt>
                <c:pt idx="14">
                  <c:v>609</c:v>
                </c:pt>
                <c:pt idx="15">
                  <c:v>#N/A</c:v>
                </c:pt>
                <c:pt idx="16">
                  <c:v>#N/A</c:v>
                </c:pt>
                <c:pt idx="17">
                  <c:v>597</c:v>
                </c:pt>
                <c:pt idx="18">
                  <c:v>614</c:v>
                </c:pt>
                <c:pt idx="19">
                  <c:v>#N/A</c:v>
                </c:pt>
                <c:pt idx="20">
                  <c:v>603</c:v>
                </c:pt>
                <c:pt idx="21">
                  <c:v>#N/A</c:v>
                </c:pt>
                <c:pt idx="22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5E6-4879-A368-D626D1B50B61}"/>
            </c:ext>
          </c:extLst>
        </c:ser>
        <c:ser>
          <c:idx val="9"/>
          <c:order val="5"/>
          <c:tx>
            <c:strRef>
              <c:f>'Graph Over Time'!$B$7</c:f>
              <c:strCache>
                <c:ptCount val="1"/>
                <c:pt idx="0">
                  <c:v>Circular Keys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Time'!$C$7:$Y$7</c:f>
              <c:numCache>
                <c:formatCode>General</c:formatCode>
                <c:ptCount val="23"/>
                <c:pt idx="3">
                  <c:v>393</c:v>
                </c:pt>
                <c:pt idx="4">
                  <c:v>486</c:v>
                </c:pt>
                <c:pt idx="5">
                  <c:v>443</c:v>
                </c:pt>
                <c:pt idx="6">
                  <c:v>529</c:v>
                </c:pt>
                <c:pt idx="7">
                  <c:v>590</c:v>
                </c:pt>
                <c:pt idx="8">
                  <c:v>559</c:v>
                </c:pt>
                <c:pt idx="9">
                  <c:v>575</c:v>
                </c:pt>
                <c:pt idx="10">
                  <c:v>#N/A</c:v>
                </c:pt>
                <c:pt idx="11">
                  <c:v>596</c:v>
                </c:pt>
                <c:pt idx="12">
                  <c:v>#N/A</c:v>
                </c:pt>
                <c:pt idx="13">
                  <c:v>#N/A</c:v>
                </c:pt>
                <c:pt idx="14">
                  <c:v>610</c:v>
                </c:pt>
                <c:pt idx="15">
                  <c:v>#N/A</c:v>
                </c:pt>
                <c:pt idx="16">
                  <c:v>#N/A</c:v>
                </c:pt>
                <c:pt idx="17">
                  <c:v>553</c:v>
                </c:pt>
                <c:pt idx="18">
                  <c:v>592</c:v>
                </c:pt>
                <c:pt idx="19">
                  <c:v>581</c:v>
                </c:pt>
                <c:pt idx="20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A-4D8C-98C4-F2F3D8A66125}"/>
            </c:ext>
          </c:extLst>
        </c:ser>
        <c:ser>
          <c:idx val="10"/>
          <c:order val="6"/>
          <c:tx>
            <c:strRef>
              <c:f>'Graph Over Time'!$B$8</c:f>
              <c:strCache>
                <c:ptCount val="1"/>
                <c:pt idx="0">
                  <c:v>Bathurst Panorama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Time'!$C$8:$Y$8</c:f>
              <c:numCache>
                <c:formatCode>General</c:formatCode>
                <c:ptCount val="23"/>
                <c:pt idx="1">
                  <c:v>334</c:v>
                </c:pt>
                <c:pt idx="2">
                  <c:v>409</c:v>
                </c:pt>
                <c:pt idx="3">
                  <c:v>495</c:v>
                </c:pt>
                <c:pt idx="4">
                  <c:v>541</c:v>
                </c:pt>
                <c:pt idx="5">
                  <c:v>495</c:v>
                </c:pt>
                <c:pt idx="6">
                  <c:v>482</c:v>
                </c:pt>
                <c:pt idx="7">
                  <c:v>530</c:v>
                </c:pt>
                <c:pt idx="8">
                  <c:v>#N/A</c:v>
                </c:pt>
                <c:pt idx="9">
                  <c:v>567</c:v>
                </c:pt>
                <c:pt idx="10">
                  <c:v>#N/A</c:v>
                </c:pt>
                <c:pt idx="11">
                  <c:v>589</c:v>
                </c:pt>
                <c:pt idx="12">
                  <c:v>#N/A</c:v>
                </c:pt>
                <c:pt idx="13">
                  <c:v>595</c:v>
                </c:pt>
                <c:pt idx="14">
                  <c:v>600</c:v>
                </c:pt>
                <c:pt idx="15">
                  <c:v>#N/A</c:v>
                </c:pt>
                <c:pt idx="16">
                  <c:v>580</c:v>
                </c:pt>
                <c:pt idx="17">
                  <c:v>598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515</c:v>
                </c:pt>
                <c:pt idx="22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9-41BD-98DA-523B266A1786}"/>
            </c:ext>
          </c:extLst>
        </c:ser>
        <c:ser>
          <c:idx val="11"/>
          <c:order val="7"/>
          <c:tx>
            <c:strRef>
              <c:f>'Graph Over Time'!$B$9</c:f>
              <c:strCache>
                <c:ptCount val="1"/>
                <c:pt idx="0">
                  <c:v>Northern Beaches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Time'!$C$9:$Y$9</c:f>
              <c:numCache>
                <c:formatCode>General</c:formatCode>
                <c:ptCount val="23"/>
                <c:pt idx="4">
                  <c:v>350</c:v>
                </c:pt>
                <c:pt idx="5">
                  <c:v>#N/A</c:v>
                </c:pt>
                <c:pt idx="6">
                  <c:v>#N/A</c:v>
                </c:pt>
                <c:pt idx="7">
                  <c:v>419</c:v>
                </c:pt>
                <c:pt idx="8">
                  <c:v>#N/A</c:v>
                </c:pt>
                <c:pt idx="9">
                  <c:v>365</c:v>
                </c:pt>
                <c:pt idx="10">
                  <c:v>488</c:v>
                </c:pt>
                <c:pt idx="11">
                  <c:v>501</c:v>
                </c:pt>
                <c:pt idx="12">
                  <c:v>508</c:v>
                </c:pt>
                <c:pt idx="13">
                  <c:v>537</c:v>
                </c:pt>
                <c:pt idx="14">
                  <c:v>547</c:v>
                </c:pt>
                <c:pt idx="15">
                  <c:v>592</c:v>
                </c:pt>
                <c:pt idx="16">
                  <c:v>507</c:v>
                </c:pt>
                <c:pt idx="17">
                  <c:v>577</c:v>
                </c:pt>
                <c:pt idx="18">
                  <c:v>597</c:v>
                </c:pt>
                <c:pt idx="19">
                  <c:v>563</c:v>
                </c:pt>
                <c:pt idx="20">
                  <c:v>#N/A</c:v>
                </c:pt>
                <c:pt idx="21">
                  <c:v>588</c:v>
                </c:pt>
                <c:pt idx="2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9-41BD-98DA-523B266A1786}"/>
            </c:ext>
          </c:extLst>
        </c:ser>
        <c:ser>
          <c:idx val="12"/>
          <c:order val="8"/>
          <c:tx>
            <c:strRef>
              <c:f>'Graph Over Time'!$B$10</c:f>
              <c:strCache>
                <c:ptCount val="1"/>
                <c:pt idx="0">
                  <c:v>Wollongong Harmony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Time'!$C$10:$Y$10</c:f>
              <c:numCache>
                <c:formatCode>General</c:formatCode>
                <c:ptCount val="23"/>
                <c:pt idx="1">
                  <c:v>356</c:v>
                </c:pt>
                <c:pt idx="2">
                  <c:v>363</c:v>
                </c:pt>
                <c:pt idx="3">
                  <c:v>462</c:v>
                </c:pt>
                <c:pt idx="4">
                  <c:v>574</c:v>
                </c:pt>
                <c:pt idx="5">
                  <c:v>596</c:v>
                </c:pt>
                <c:pt idx="6">
                  <c:v>561</c:v>
                </c:pt>
                <c:pt idx="7">
                  <c:v>575</c:v>
                </c:pt>
                <c:pt idx="8">
                  <c:v>#N/A</c:v>
                </c:pt>
                <c:pt idx="9">
                  <c:v>505</c:v>
                </c:pt>
                <c:pt idx="10">
                  <c:v>501</c:v>
                </c:pt>
                <c:pt idx="11">
                  <c:v>#N/A</c:v>
                </c:pt>
                <c:pt idx="12">
                  <c:v>591</c:v>
                </c:pt>
                <c:pt idx="13">
                  <c:v>#N/A</c:v>
                </c:pt>
                <c:pt idx="14">
                  <c:v>544</c:v>
                </c:pt>
                <c:pt idx="15">
                  <c:v>#N/A</c:v>
                </c:pt>
                <c:pt idx="16">
                  <c:v>540</c:v>
                </c:pt>
                <c:pt idx="17">
                  <c:v>#N/A</c:v>
                </c:pt>
                <c:pt idx="18">
                  <c:v>559</c:v>
                </c:pt>
                <c:pt idx="19">
                  <c:v>541</c:v>
                </c:pt>
                <c:pt idx="20">
                  <c:v>#N/A</c:v>
                </c:pt>
                <c:pt idx="2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9-41BD-98DA-523B266A1786}"/>
            </c:ext>
          </c:extLst>
        </c:ser>
        <c:ser>
          <c:idx val="13"/>
          <c:order val="9"/>
          <c:tx>
            <c:strRef>
              <c:f>'Graph Over Time'!$B$11</c:f>
              <c:strCache>
                <c:ptCount val="1"/>
                <c:pt idx="0">
                  <c:v>Geelong Harmony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Time'!$C$11:$Y$11</c:f>
              <c:numCache>
                <c:formatCode>General</c:formatCode>
                <c:ptCount val="23"/>
                <c:pt idx="3">
                  <c:v>452</c:v>
                </c:pt>
                <c:pt idx="4">
                  <c:v>541</c:v>
                </c:pt>
                <c:pt idx="5">
                  <c:v>455</c:v>
                </c:pt>
                <c:pt idx="6">
                  <c:v>484</c:v>
                </c:pt>
                <c:pt idx="7">
                  <c:v>518</c:v>
                </c:pt>
                <c:pt idx="8">
                  <c:v>#N/A</c:v>
                </c:pt>
                <c:pt idx="9">
                  <c:v>418</c:v>
                </c:pt>
                <c:pt idx="10">
                  <c:v>#N/A</c:v>
                </c:pt>
                <c:pt idx="11">
                  <c:v>498</c:v>
                </c:pt>
                <c:pt idx="12">
                  <c:v>542</c:v>
                </c:pt>
                <c:pt idx="13">
                  <c:v>460</c:v>
                </c:pt>
                <c:pt idx="14">
                  <c:v>476</c:v>
                </c:pt>
                <c:pt idx="15">
                  <c:v>#N/A</c:v>
                </c:pt>
                <c:pt idx="16">
                  <c:v>524</c:v>
                </c:pt>
                <c:pt idx="17">
                  <c:v>568</c:v>
                </c:pt>
                <c:pt idx="18">
                  <c:v>534</c:v>
                </c:pt>
                <c:pt idx="19">
                  <c:v>530</c:v>
                </c:pt>
                <c:pt idx="20">
                  <c:v>553</c:v>
                </c:pt>
                <c:pt idx="21">
                  <c:v>592</c:v>
                </c:pt>
                <c:pt idx="22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9-41BD-98DA-523B266A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101704"/>
        <c:axId val="334102032"/>
      </c:lineChart>
      <c:catAx>
        <c:axId val="33410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2032"/>
        <c:crosses val="autoZero"/>
        <c:auto val="1"/>
        <c:lblAlgn val="ctr"/>
        <c:lblOffset val="100"/>
        <c:noMultiLvlLbl val="0"/>
      </c:catAx>
      <c:valAx>
        <c:axId val="33410203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Region 34: Rank 11-20 (by</a:t>
            </a:r>
            <a:r>
              <a:rPr lang="en-AU" baseline="0"/>
              <a:t> highest ever score) - Over Time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Over Time'!$B$12</c:f>
              <c:strCache>
                <c:ptCount val="1"/>
                <c:pt idx="0">
                  <c:v>Redland Rhapsody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Time'!$C$12:$Y$12</c:f>
              <c:numCache>
                <c:formatCode>General</c:formatCode>
                <c:ptCount val="23"/>
                <c:pt idx="4">
                  <c:v>445</c:v>
                </c:pt>
                <c:pt idx="5">
                  <c:v>419</c:v>
                </c:pt>
                <c:pt idx="6">
                  <c:v>519</c:v>
                </c:pt>
                <c:pt idx="7">
                  <c:v>507</c:v>
                </c:pt>
                <c:pt idx="8">
                  <c:v>#N/A</c:v>
                </c:pt>
                <c:pt idx="9">
                  <c:v>460</c:v>
                </c:pt>
                <c:pt idx="10">
                  <c:v>486</c:v>
                </c:pt>
                <c:pt idx="11">
                  <c:v>#N/A</c:v>
                </c:pt>
                <c:pt idx="12">
                  <c:v>518</c:v>
                </c:pt>
                <c:pt idx="13">
                  <c:v>#N/A</c:v>
                </c:pt>
                <c:pt idx="14">
                  <c:v>566</c:v>
                </c:pt>
                <c:pt idx="15">
                  <c:v>#N/A</c:v>
                </c:pt>
                <c:pt idx="16">
                  <c:v>553</c:v>
                </c:pt>
                <c:pt idx="17">
                  <c:v>#N/A</c:v>
                </c:pt>
                <c:pt idx="18">
                  <c:v>584</c:v>
                </c:pt>
                <c:pt idx="19">
                  <c:v>#N/A</c:v>
                </c:pt>
                <c:pt idx="20">
                  <c:v>#N/A</c:v>
                </c:pt>
                <c:pt idx="21">
                  <c:v>572</c:v>
                </c:pt>
                <c:pt idx="22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6-4849-9FCA-80A5E59FEE14}"/>
            </c:ext>
          </c:extLst>
        </c:ser>
        <c:ser>
          <c:idx val="1"/>
          <c:order val="1"/>
          <c:tx>
            <c:strRef>
              <c:f>'Graph Over Time'!$B$13</c:f>
              <c:strCache>
                <c:ptCount val="1"/>
                <c:pt idx="0">
                  <c:v>Vocalescence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Time'!$C$13:$Y$13</c:f>
              <c:numCache>
                <c:formatCode>General</c:formatCode>
                <c:ptCount val="23"/>
                <c:pt idx="14">
                  <c:v>504</c:v>
                </c:pt>
                <c:pt idx="15">
                  <c:v>534</c:v>
                </c:pt>
                <c:pt idx="16">
                  <c:v>525</c:v>
                </c:pt>
                <c:pt idx="17">
                  <c:v>547</c:v>
                </c:pt>
                <c:pt idx="18">
                  <c:v>#N/A</c:v>
                </c:pt>
                <c:pt idx="19">
                  <c:v>481</c:v>
                </c:pt>
                <c:pt idx="20">
                  <c:v>558</c:v>
                </c:pt>
                <c:pt idx="21">
                  <c:v>584</c:v>
                </c:pt>
                <c:pt idx="22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6-4849-9FCA-80A5E59FEE14}"/>
            </c:ext>
          </c:extLst>
        </c:ser>
        <c:ser>
          <c:idx val="3"/>
          <c:order val="2"/>
          <c:tx>
            <c:strRef>
              <c:f>'Graph Over Time'!$B$14</c:f>
              <c:strCache>
                <c:ptCount val="1"/>
                <c:pt idx="0">
                  <c:v>Brisbane City Sounds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Time'!$C$14:$Y$14</c:f>
              <c:numCache>
                <c:formatCode>General</c:formatCode>
                <c:ptCount val="23"/>
                <c:pt idx="6">
                  <c:v>#N/A</c:v>
                </c:pt>
                <c:pt idx="7">
                  <c:v>361</c:v>
                </c:pt>
                <c:pt idx="8">
                  <c:v>#N/A</c:v>
                </c:pt>
                <c:pt idx="9">
                  <c:v>417</c:v>
                </c:pt>
                <c:pt idx="10">
                  <c:v>429</c:v>
                </c:pt>
                <c:pt idx="11">
                  <c:v>#N/A</c:v>
                </c:pt>
                <c:pt idx="12">
                  <c:v>432</c:v>
                </c:pt>
                <c:pt idx="13">
                  <c:v>#N/A</c:v>
                </c:pt>
                <c:pt idx="14">
                  <c:v>451</c:v>
                </c:pt>
                <c:pt idx="15">
                  <c:v>566</c:v>
                </c:pt>
                <c:pt idx="16">
                  <c:v>#N/A</c:v>
                </c:pt>
                <c:pt idx="17">
                  <c:v>513</c:v>
                </c:pt>
                <c:pt idx="18">
                  <c:v>555</c:v>
                </c:pt>
                <c:pt idx="19">
                  <c:v>518</c:v>
                </c:pt>
                <c:pt idx="20">
                  <c:v>#N/A</c:v>
                </c:pt>
                <c:pt idx="21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6-4849-9FCA-80A5E59FEE14}"/>
            </c:ext>
          </c:extLst>
        </c:ser>
        <c:ser>
          <c:idx val="4"/>
          <c:order val="3"/>
          <c:tx>
            <c:strRef>
              <c:f>'Graph Over Time'!$B$15</c:f>
              <c:strCache>
                <c:ptCount val="1"/>
                <c:pt idx="0">
                  <c:v>Hobart Harmony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Time'!$C$15:$Y$15</c:f>
              <c:numCache>
                <c:formatCode>General</c:formatCode>
                <c:ptCount val="23"/>
                <c:pt idx="6">
                  <c:v>457</c:v>
                </c:pt>
                <c:pt idx="7">
                  <c:v>455</c:v>
                </c:pt>
                <c:pt idx="8">
                  <c:v>#N/A</c:v>
                </c:pt>
                <c:pt idx="9">
                  <c:v>422</c:v>
                </c:pt>
                <c:pt idx="10">
                  <c:v>#N/A</c:v>
                </c:pt>
                <c:pt idx="11">
                  <c:v>468</c:v>
                </c:pt>
                <c:pt idx="12">
                  <c:v>451</c:v>
                </c:pt>
                <c:pt idx="13">
                  <c:v>#N/A</c:v>
                </c:pt>
                <c:pt idx="14">
                  <c:v>416</c:v>
                </c:pt>
                <c:pt idx="15">
                  <c:v>#N/A</c:v>
                </c:pt>
                <c:pt idx="16">
                  <c:v>449</c:v>
                </c:pt>
                <c:pt idx="17">
                  <c:v>477</c:v>
                </c:pt>
                <c:pt idx="18">
                  <c:v>525</c:v>
                </c:pt>
                <c:pt idx="20">
                  <c:v>504</c:v>
                </c:pt>
                <c:pt idx="21">
                  <c:v>556</c:v>
                </c:pt>
                <c:pt idx="22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6-4849-9FCA-80A5E59FEE14}"/>
            </c:ext>
          </c:extLst>
        </c:ser>
        <c:ser>
          <c:idx val="6"/>
          <c:order val="4"/>
          <c:tx>
            <c:strRef>
              <c:f>'Graph Over Time'!$B$16</c:f>
              <c:strCache>
                <c:ptCount val="1"/>
                <c:pt idx="0">
                  <c:v>Coastal A Cappella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Time'!$C$16:$Y$16</c:f>
              <c:numCache>
                <c:formatCode>General</c:formatCode>
                <c:ptCount val="23"/>
                <c:pt idx="1">
                  <c:v>367</c:v>
                </c:pt>
                <c:pt idx="2">
                  <c:v>444</c:v>
                </c:pt>
                <c:pt idx="3">
                  <c:v>430</c:v>
                </c:pt>
                <c:pt idx="4">
                  <c:v>549</c:v>
                </c:pt>
                <c:pt idx="5">
                  <c:v>501</c:v>
                </c:pt>
                <c:pt idx="6">
                  <c:v>544</c:v>
                </c:pt>
                <c:pt idx="7">
                  <c:v>546</c:v>
                </c:pt>
                <c:pt idx="8">
                  <c:v>#N/A</c:v>
                </c:pt>
                <c:pt idx="9">
                  <c:v>470</c:v>
                </c:pt>
                <c:pt idx="10">
                  <c:v>#N/A</c:v>
                </c:pt>
                <c:pt idx="11">
                  <c:v>476</c:v>
                </c:pt>
                <c:pt idx="12">
                  <c:v>504</c:v>
                </c:pt>
                <c:pt idx="13">
                  <c:v>531</c:v>
                </c:pt>
                <c:pt idx="14">
                  <c:v>492</c:v>
                </c:pt>
                <c:pt idx="15">
                  <c:v>520</c:v>
                </c:pt>
                <c:pt idx="16">
                  <c:v>#N/A</c:v>
                </c:pt>
                <c:pt idx="17">
                  <c:v>546</c:v>
                </c:pt>
                <c:pt idx="18">
                  <c:v>556</c:v>
                </c:pt>
                <c:pt idx="19">
                  <c:v>534</c:v>
                </c:pt>
                <c:pt idx="20">
                  <c:v>506</c:v>
                </c:pt>
                <c:pt idx="21">
                  <c:v>544</c:v>
                </c:pt>
                <c:pt idx="2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86-4849-9FCA-80A5E59FEE14}"/>
            </c:ext>
          </c:extLst>
        </c:ser>
        <c:ser>
          <c:idx val="2"/>
          <c:order val="5"/>
          <c:tx>
            <c:strRef>
              <c:f>'Graph Over Time'!$B$17</c:f>
              <c:strCache>
                <c:ptCount val="1"/>
                <c:pt idx="0">
                  <c:v>East City Sound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Time'!$C$17:$Y$17</c:f>
              <c:numCache>
                <c:formatCode>General</c:formatCode>
                <c:ptCount val="23"/>
                <c:pt idx="4">
                  <c:v>433</c:v>
                </c:pt>
                <c:pt idx="5">
                  <c:v>474</c:v>
                </c:pt>
                <c:pt idx="6">
                  <c:v>519</c:v>
                </c:pt>
                <c:pt idx="7">
                  <c:v>555</c:v>
                </c:pt>
                <c:pt idx="8">
                  <c:v>505</c:v>
                </c:pt>
                <c:pt idx="9">
                  <c:v>#N/A</c:v>
                </c:pt>
                <c:pt idx="10">
                  <c:v>510</c:v>
                </c:pt>
                <c:pt idx="11">
                  <c:v>447</c:v>
                </c:pt>
                <c:pt idx="12">
                  <c:v>#N/A</c:v>
                </c:pt>
                <c:pt idx="13">
                  <c:v>#N/A</c:v>
                </c:pt>
                <c:pt idx="14">
                  <c:v>404</c:v>
                </c:pt>
                <c:pt idx="15">
                  <c:v>453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400</c:v>
                </c:pt>
                <c:pt idx="20">
                  <c:v>#N/A</c:v>
                </c:pt>
                <c:pt idx="21">
                  <c:v>#N/A</c:v>
                </c:pt>
                <c:pt idx="22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0-4C1D-A655-1AC5856341DD}"/>
            </c:ext>
          </c:extLst>
        </c:ser>
        <c:ser>
          <c:idx val="7"/>
          <c:order val="6"/>
          <c:tx>
            <c:strRef>
              <c:f>'Graph Over Time'!$B$18</c:f>
              <c:strCache>
                <c:ptCount val="1"/>
                <c:pt idx="0">
                  <c:v>Vocal Vibes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Time'!$C$18:$Y$18</c:f>
              <c:numCache>
                <c:formatCode>General</c:formatCode>
                <c:ptCount val="23"/>
                <c:pt idx="15">
                  <c:v>486</c:v>
                </c:pt>
                <c:pt idx="16">
                  <c:v>#N/A</c:v>
                </c:pt>
                <c:pt idx="17">
                  <c:v>517</c:v>
                </c:pt>
                <c:pt idx="18">
                  <c:v>#N/A</c:v>
                </c:pt>
                <c:pt idx="19">
                  <c:v>512</c:v>
                </c:pt>
                <c:pt idx="20">
                  <c:v>#N/A</c:v>
                </c:pt>
                <c:pt idx="2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0-4C1D-A655-1AC5856341DD}"/>
            </c:ext>
          </c:extLst>
        </c:ser>
        <c:ser>
          <c:idx val="9"/>
          <c:order val="7"/>
          <c:tx>
            <c:strRef>
              <c:f>'Graph Over Time'!$B$19</c:f>
              <c:strCache>
                <c:ptCount val="1"/>
                <c:pt idx="0">
                  <c:v>Murrumbidgee Magic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Time'!$C$19:$Y$19</c:f>
              <c:numCache>
                <c:formatCode>General</c:formatCode>
                <c:ptCount val="23"/>
                <c:pt idx="3">
                  <c:v>363</c:v>
                </c:pt>
                <c:pt idx="4">
                  <c:v>509</c:v>
                </c:pt>
                <c:pt idx="5">
                  <c:v>494</c:v>
                </c:pt>
                <c:pt idx="6">
                  <c:v>491</c:v>
                </c:pt>
                <c:pt idx="7">
                  <c:v>508</c:v>
                </c:pt>
                <c:pt idx="8">
                  <c:v>#N/A</c:v>
                </c:pt>
                <c:pt idx="9">
                  <c:v>434</c:v>
                </c:pt>
                <c:pt idx="10">
                  <c:v>#N/A</c:v>
                </c:pt>
                <c:pt idx="11">
                  <c:v>489</c:v>
                </c:pt>
                <c:pt idx="12">
                  <c:v>506</c:v>
                </c:pt>
                <c:pt idx="13">
                  <c:v>#N/A</c:v>
                </c:pt>
                <c:pt idx="14">
                  <c:v>544</c:v>
                </c:pt>
                <c:pt idx="15">
                  <c:v>521</c:v>
                </c:pt>
                <c:pt idx="16">
                  <c:v>#N/A</c:v>
                </c:pt>
                <c:pt idx="17">
                  <c:v>#N/A</c:v>
                </c:pt>
                <c:pt idx="18">
                  <c:v>528</c:v>
                </c:pt>
                <c:pt idx="19">
                  <c:v>520</c:v>
                </c:pt>
                <c:pt idx="20">
                  <c:v>522</c:v>
                </c:pt>
                <c:pt idx="21">
                  <c:v>545</c:v>
                </c:pt>
                <c:pt idx="22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30-4C1D-A655-1AC5856341DD}"/>
            </c:ext>
          </c:extLst>
        </c:ser>
        <c:ser>
          <c:idx val="10"/>
          <c:order val="8"/>
          <c:tx>
            <c:strRef>
              <c:f>'Graph Over Time'!$B$20</c:f>
              <c:strCache>
                <c:ptCount val="1"/>
                <c:pt idx="0">
                  <c:v>Aurora Australis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Time'!$C$20:$Y$20</c:f>
              <c:numCache>
                <c:formatCode>General</c:formatCode>
                <c:ptCount val="23"/>
                <c:pt idx="10">
                  <c:v>458</c:v>
                </c:pt>
                <c:pt idx="11">
                  <c:v>#N/A</c:v>
                </c:pt>
                <c:pt idx="12">
                  <c:v>503</c:v>
                </c:pt>
                <c:pt idx="13">
                  <c:v>#N/A</c:v>
                </c:pt>
                <c:pt idx="14">
                  <c:v>533</c:v>
                </c:pt>
                <c:pt idx="15">
                  <c:v>514</c:v>
                </c:pt>
                <c:pt idx="16">
                  <c:v>#N/A</c:v>
                </c:pt>
                <c:pt idx="17">
                  <c:v>509</c:v>
                </c:pt>
                <c:pt idx="18">
                  <c:v>#N/A</c:v>
                </c:pt>
                <c:pt idx="19">
                  <c:v>466</c:v>
                </c:pt>
                <c:pt idx="20">
                  <c:v>#N/A</c:v>
                </c:pt>
                <c:pt idx="21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0-4C1D-A655-1AC5856341DD}"/>
            </c:ext>
          </c:extLst>
        </c:ser>
        <c:ser>
          <c:idx val="13"/>
          <c:order val="9"/>
          <c:tx>
            <c:strRef>
              <c:f>'Graph Over Time'!$B$21</c:f>
              <c:strCache>
                <c:ptCount val="1"/>
                <c:pt idx="0">
                  <c:v>Riverland Harmony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Time'!$C$21:$Y$21</c:f>
              <c:numCache>
                <c:formatCode>General</c:formatCode>
                <c:ptCount val="23"/>
                <c:pt idx="3">
                  <c:v>364</c:v>
                </c:pt>
                <c:pt idx="4">
                  <c:v>389</c:v>
                </c:pt>
                <c:pt idx="5">
                  <c:v>430</c:v>
                </c:pt>
                <c:pt idx="6">
                  <c:v>471</c:v>
                </c:pt>
                <c:pt idx="7">
                  <c:v>494</c:v>
                </c:pt>
                <c:pt idx="8">
                  <c:v>#N/A</c:v>
                </c:pt>
                <c:pt idx="9">
                  <c:v>474</c:v>
                </c:pt>
                <c:pt idx="10">
                  <c:v>#N/A</c:v>
                </c:pt>
                <c:pt idx="11">
                  <c:v>412</c:v>
                </c:pt>
                <c:pt idx="12">
                  <c:v>#N/A</c:v>
                </c:pt>
                <c:pt idx="13">
                  <c:v>#N/A</c:v>
                </c:pt>
                <c:pt idx="14">
                  <c:v>422</c:v>
                </c:pt>
                <c:pt idx="15">
                  <c:v>531</c:v>
                </c:pt>
                <c:pt idx="16">
                  <c:v>#N/A</c:v>
                </c:pt>
                <c:pt idx="17">
                  <c:v>493</c:v>
                </c:pt>
                <c:pt idx="18">
                  <c:v>#N/A</c:v>
                </c:pt>
                <c:pt idx="19">
                  <c:v>436</c:v>
                </c:pt>
                <c:pt idx="20">
                  <c:v>#N/A</c:v>
                </c:pt>
                <c:pt idx="21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30-4C1D-A655-1AC585634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101704"/>
        <c:axId val="334102032"/>
      </c:lineChart>
      <c:catAx>
        <c:axId val="33410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2032"/>
        <c:crosses val="autoZero"/>
        <c:auto val="1"/>
        <c:lblAlgn val="ctr"/>
        <c:lblOffset val="100"/>
        <c:noMultiLvlLbl val="0"/>
      </c:catAx>
      <c:valAx>
        <c:axId val="33410203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Region 34: Rank 21-33 (by</a:t>
            </a:r>
            <a:r>
              <a:rPr lang="en-AU" baseline="0"/>
              <a:t> highest ever score) - Over Time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Over Time'!$B$22</c:f>
              <c:strCache>
                <c:ptCount val="1"/>
                <c:pt idx="0">
                  <c:v>Southern Sounds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Time'!$C$22:$Y$22</c:f>
              <c:numCache>
                <c:formatCode>General</c:formatCode>
                <c:ptCount val="23"/>
                <c:pt idx="4">
                  <c:v>400</c:v>
                </c:pt>
                <c:pt idx="5">
                  <c:v>334</c:v>
                </c:pt>
                <c:pt idx="6">
                  <c:v>365</c:v>
                </c:pt>
                <c:pt idx="7">
                  <c:v>356</c:v>
                </c:pt>
                <c:pt idx="8">
                  <c:v>#N/A</c:v>
                </c:pt>
                <c:pt idx="9">
                  <c:v>340</c:v>
                </c:pt>
                <c:pt idx="10">
                  <c:v>#N/A</c:v>
                </c:pt>
                <c:pt idx="11">
                  <c:v>#N/A</c:v>
                </c:pt>
                <c:pt idx="12">
                  <c:v>470</c:v>
                </c:pt>
                <c:pt idx="13">
                  <c:v>#N/A</c:v>
                </c:pt>
                <c:pt idx="14">
                  <c:v>463</c:v>
                </c:pt>
                <c:pt idx="15">
                  <c:v>464</c:v>
                </c:pt>
                <c:pt idx="16">
                  <c:v>#N/A</c:v>
                </c:pt>
                <c:pt idx="17">
                  <c:v>#N/A</c:v>
                </c:pt>
                <c:pt idx="18">
                  <c:v>513</c:v>
                </c:pt>
                <c:pt idx="19">
                  <c:v>#N/A</c:v>
                </c:pt>
                <c:pt idx="20">
                  <c:v>#N/A</c:v>
                </c:pt>
                <c:pt idx="21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0-456D-8D8E-3607C38D4CD8}"/>
            </c:ext>
          </c:extLst>
        </c:ser>
        <c:ser>
          <c:idx val="1"/>
          <c:order val="1"/>
          <c:tx>
            <c:strRef>
              <c:f>'Graph Over Time'!$B$23</c:f>
              <c:strCache>
                <c:ptCount val="1"/>
                <c:pt idx="0">
                  <c:v>Indian Blue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Time'!$C$23:$Y$23</c:f>
              <c:numCache>
                <c:formatCode>General</c:formatCode>
                <c:ptCount val="23"/>
                <c:pt idx="17">
                  <c:v>508</c:v>
                </c:pt>
                <c:pt idx="18">
                  <c:v>488</c:v>
                </c:pt>
                <c:pt idx="19">
                  <c:v>#N/A</c:v>
                </c:pt>
                <c:pt idx="20">
                  <c:v>507</c:v>
                </c:pt>
                <c:pt idx="2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0-456D-8D8E-3607C38D4CD8}"/>
            </c:ext>
          </c:extLst>
        </c:ser>
        <c:ser>
          <c:idx val="3"/>
          <c:order val="2"/>
          <c:tx>
            <c:strRef>
              <c:f>'Graph Over Time'!$B$24</c:f>
              <c:strCache>
                <c:ptCount val="1"/>
                <c:pt idx="0">
                  <c:v>Headliners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Time'!$C$24:$Y$24</c:f>
              <c:numCache>
                <c:formatCode>General</c:formatCode>
                <c:ptCount val="23"/>
                <c:pt idx="7">
                  <c:v>354</c:v>
                </c:pt>
                <c:pt idx="8">
                  <c:v>#N/A</c:v>
                </c:pt>
                <c:pt idx="9">
                  <c:v>412</c:v>
                </c:pt>
                <c:pt idx="10">
                  <c:v>449</c:v>
                </c:pt>
                <c:pt idx="11">
                  <c:v>#N/A</c:v>
                </c:pt>
                <c:pt idx="12">
                  <c:v>487</c:v>
                </c:pt>
                <c:pt idx="13">
                  <c:v>#N/A</c:v>
                </c:pt>
                <c:pt idx="14">
                  <c:v>466</c:v>
                </c:pt>
                <c:pt idx="15">
                  <c:v>477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461</c:v>
                </c:pt>
                <c:pt idx="20">
                  <c:v>#N/A</c:v>
                </c:pt>
                <c:pt idx="21">
                  <c:v>#N/A</c:v>
                </c:pt>
                <c:pt idx="22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0-456D-8D8E-3607C38D4CD8}"/>
            </c:ext>
          </c:extLst>
        </c:ser>
        <c:ser>
          <c:idx val="6"/>
          <c:order val="3"/>
          <c:tx>
            <c:strRef>
              <c:f>'Graph Over Time'!$B$25</c:f>
              <c:strCache>
                <c:ptCount val="1"/>
                <c:pt idx="0">
                  <c:v>Coastal Charisma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Time'!$C$25:$Y$25</c:f>
              <c:numCache>
                <c:formatCode>General</c:formatCode>
                <c:ptCount val="23"/>
                <c:pt idx="18">
                  <c:v>476</c:v>
                </c:pt>
                <c:pt idx="19">
                  <c:v>417</c:v>
                </c:pt>
                <c:pt idx="20">
                  <c:v>472</c:v>
                </c:pt>
                <c:pt idx="21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0-456D-8D8E-3607C38D4CD8}"/>
            </c:ext>
          </c:extLst>
        </c:ser>
        <c:ser>
          <c:idx val="8"/>
          <c:order val="4"/>
          <c:tx>
            <c:strRef>
              <c:f>'Graph Over Time'!$B$26</c:f>
              <c:strCache>
                <c:ptCount val="1"/>
                <c:pt idx="0">
                  <c:v>Adelaide Sound Connection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Time'!$C$26:$Y$26</c:f>
              <c:numCache>
                <c:formatCode>General</c:formatCode>
                <c:ptCount val="23"/>
                <c:pt idx="1">
                  <c:v>391</c:v>
                </c:pt>
                <c:pt idx="2">
                  <c:v>389</c:v>
                </c:pt>
                <c:pt idx="3">
                  <c:v>383</c:v>
                </c:pt>
                <c:pt idx="4">
                  <c:v>469</c:v>
                </c:pt>
                <c:pt idx="5">
                  <c:v>#N/A</c:v>
                </c:pt>
                <c:pt idx="6">
                  <c:v>465</c:v>
                </c:pt>
                <c:pt idx="7">
                  <c:v>423</c:v>
                </c:pt>
                <c:pt idx="8">
                  <c:v>444</c:v>
                </c:pt>
                <c:pt idx="9">
                  <c:v>#N/A</c:v>
                </c:pt>
                <c:pt idx="10">
                  <c:v>420</c:v>
                </c:pt>
                <c:pt idx="11">
                  <c:v>463</c:v>
                </c:pt>
                <c:pt idx="12">
                  <c:v>#N/A</c:v>
                </c:pt>
                <c:pt idx="13">
                  <c:v>446</c:v>
                </c:pt>
                <c:pt idx="14">
                  <c:v>#N/A</c:v>
                </c:pt>
                <c:pt idx="15">
                  <c:v>460</c:v>
                </c:pt>
                <c:pt idx="16">
                  <c:v>446</c:v>
                </c:pt>
                <c:pt idx="17">
                  <c:v>#N/A</c:v>
                </c:pt>
                <c:pt idx="18">
                  <c:v>#N/A</c:v>
                </c:pt>
                <c:pt idx="19">
                  <c:v>440</c:v>
                </c:pt>
                <c:pt idx="20">
                  <c:v>#N/A</c:v>
                </c:pt>
                <c:pt idx="21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E0-456D-8D8E-3607C38D4CD8}"/>
            </c:ext>
          </c:extLst>
        </c:ser>
        <c:ser>
          <c:idx val="11"/>
          <c:order val="5"/>
          <c:tx>
            <c:strRef>
              <c:f>'Graph Over Time'!$B$27</c:f>
              <c:strCache>
                <c:ptCount val="1"/>
                <c:pt idx="0">
                  <c:v>Hot Ginger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Time'!$C$27:$Y$27</c:f>
              <c:numCache>
                <c:formatCode>General</c:formatCode>
                <c:ptCount val="23"/>
                <c:pt idx="3">
                  <c:v>341</c:v>
                </c:pt>
                <c:pt idx="4">
                  <c:v>#N/A</c:v>
                </c:pt>
                <c:pt idx="5">
                  <c:v>382</c:v>
                </c:pt>
                <c:pt idx="6">
                  <c:v>#N/A</c:v>
                </c:pt>
                <c:pt idx="7">
                  <c:v>389</c:v>
                </c:pt>
                <c:pt idx="8">
                  <c:v>#N/A</c:v>
                </c:pt>
                <c:pt idx="9">
                  <c:v>385</c:v>
                </c:pt>
                <c:pt idx="10">
                  <c:v>#N/A</c:v>
                </c:pt>
                <c:pt idx="11">
                  <c:v>#N/A</c:v>
                </c:pt>
                <c:pt idx="12">
                  <c:v>439</c:v>
                </c:pt>
                <c:pt idx="13">
                  <c:v>#N/A</c:v>
                </c:pt>
                <c:pt idx="14">
                  <c:v>#N/A</c:v>
                </c:pt>
                <c:pt idx="15">
                  <c:v>383</c:v>
                </c:pt>
                <c:pt idx="16">
                  <c:v>#N/A</c:v>
                </c:pt>
                <c:pt idx="17">
                  <c:v>444</c:v>
                </c:pt>
                <c:pt idx="18">
                  <c:v>#N/A</c:v>
                </c:pt>
                <c:pt idx="19">
                  <c:v>396</c:v>
                </c:pt>
                <c:pt idx="20">
                  <c:v>#N/A</c:v>
                </c:pt>
                <c:pt idx="21">
                  <c:v>#N/A</c:v>
                </c:pt>
                <c:pt idx="22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7-477E-BDFC-F1D91B5A99C6}"/>
            </c:ext>
          </c:extLst>
        </c:ser>
        <c:ser>
          <c:idx val="2"/>
          <c:order val="6"/>
          <c:tx>
            <c:strRef>
              <c:f>'Graph Over Time'!$B$28</c:f>
              <c:strCache>
                <c:ptCount val="1"/>
                <c:pt idx="0">
                  <c:v>Voices of the Vasse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Time'!$C$28:$Y$28</c:f>
              <c:numCache>
                <c:formatCode>General</c:formatCode>
                <c:ptCount val="23"/>
                <c:pt idx="10">
                  <c:v>356</c:v>
                </c:pt>
                <c:pt idx="11">
                  <c:v>#N/A</c:v>
                </c:pt>
                <c:pt idx="12">
                  <c:v>#N/A</c:v>
                </c:pt>
                <c:pt idx="13">
                  <c:v>368</c:v>
                </c:pt>
                <c:pt idx="14">
                  <c:v>#N/A</c:v>
                </c:pt>
                <c:pt idx="15">
                  <c:v>#N/A</c:v>
                </c:pt>
                <c:pt idx="16">
                  <c:v>363</c:v>
                </c:pt>
                <c:pt idx="17">
                  <c:v>#N/A</c:v>
                </c:pt>
                <c:pt idx="18">
                  <c:v>420</c:v>
                </c:pt>
                <c:pt idx="19">
                  <c:v>#N/A</c:v>
                </c:pt>
                <c:pt idx="20">
                  <c:v>421</c:v>
                </c:pt>
                <c:pt idx="21">
                  <c:v>#N/A</c:v>
                </c:pt>
                <c:pt idx="2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7-4379-B0B9-8930A6E792FC}"/>
            </c:ext>
          </c:extLst>
        </c:ser>
        <c:ser>
          <c:idx val="7"/>
          <c:order val="7"/>
          <c:tx>
            <c:strRef>
              <c:f>'Graph Over Time'!$B$29</c:f>
              <c:strCache>
                <c:ptCount val="1"/>
                <c:pt idx="0">
                  <c:v>Canberra Harmony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Time'!$C$29:$Y$29</c:f>
              <c:numCache>
                <c:formatCode>General</c:formatCode>
                <c:ptCount val="23"/>
                <c:pt idx="18">
                  <c:v>410</c:v>
                </c:pt>
                <c:pt idx="21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7-4379-B0B9-8930A6E792FC}"/>
            </c:ext>
          </c:extLst>
        </c:ser>
        <c:ser>
          <c:idx val="9"/>
          <c:order val="8"/>
          <c:tx>
            <c:strRef>
              <c:f>'Graph Over Time'!$B$30</c:f>
              <c:strCache>
                <c:ptCount val="1"/>
                <c:pt idx="0">
                  <c:v>Onkaparinga Harmony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Time'!$C$30:$Y$30</c:f>
              <c:numCache>
                <c:formatCode>General</c:formatCode>
                <c:ptCount val="23"/>
                <c:pt idx="14">
                  <c:v>402</c:v>
                </c:pt>
                <c:pt idx="15">
                  <c:v>#N/A</c:v>
                </c:pt>
                <c:pt idx="16">
                  <c:v>#N/A</c:v>
                </c:pt>
                <c:pt idx="17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7-4379-B0B9-8930A6E792FC}"/>
            </c:ext>
          </c:extLst>
        </c:ser>
        <c:ser>
          <c:idx val="10"/>
          <c:order val="9"/>
          <c:tx>
            <c:strRef>
              <c:f>'Graph Over Time'!$B$31</c:f>
              <c:strCache>
                <c:ptCount val="1"/>
                <c:pt idx="0">
                  <c:v>Rhythms of the Reef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Time'!$C$31:$Y$31</c:f>
              <c:numCache>
                <c:formatCode>General</c:formatCode>
                <c:ptCount val="23"/>
                <c:pt idx="10">
                  <c:v>327</c:v>
                </c:pt>
                <c:pt idx="11">
                  <c:v>#N/A</c:v>
                </c:pt>
                <c:pt idx="12">
                  <c:v>333</c:v>
                </c:pt>
                <c:pt idx="13">
                  <c:v>#N/A</c:v>
                </c:pt>
                <c:pt idx="14">
                  <c:v>#N/A</c:v>
                </c:pt>
                <c:pt idx="15">
                  <c:v>366</c:v>
                </c:pt>
                <c:pt idx="16">
                  <c:v>#N/A</c:v>
                </c:pt>
                <c:pt idx="17">
                  <c:v>#N/A</c:v>
                </c:pt>
                <c:pt idx="18">
                  <c:v>356</c:v>
                </c:pt>
                <c:pt idx="19">
                  <c:v>#N/A</c:v>
                </c:pt>
                <c:pt idx="20">
                  <c:v>#N/A</c:v>
                </c:pt>
                <c:pt idx="2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7-4379-B0B9-8930A6E792FC}"/>
            </c:ext>
          </c:extLst>
        </c:ser>
        <c:ser>
          <c:idx val="4"/>
          <c:order val="10"/>
          <c:tx>
            <c:strRef>
              <c:f>'Graph Over Time'!$B$32</c:f>
              <c:strCache>
                <c:ptCount val="1"/>
                <c:pt idx="0">
                  <c:v>A' Cappella Bay Singers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Time'!$C$32:$Y$32</c:f>
              <c:numCache>
                <c:formatCode>General</c:formatCode>
                <c:ptCount val="23"/>
                <c:pt idx="20">
                  <c:v>#N/A</c:v>
                </c:pt>
                <c:pt idx="21">
                  <c:v>#N/A</c:v>
                </c:pt>
                <c:pt idx="22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97-4379-B0B9-8930A6E792FC}"/>
            </c:ext>
          </c:extLst>
        </c:ser>
        <c:ser>
          <c:idx val="5"/>
          <c:order val="11"/>
          <c:tx>
            <c:strRef>
              <c:f>'Graph Over Time'!$B$33</c:f>
              <c:strCache>
                <c:ptCount val="1"/>
                <c:pt idx="0">
                  <c:v>Hervey Bay Seabelle Singers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'Graph Over Time'!$C$1:$Y$1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'Graph Over Time'!$C$33:$Y$33</c:f>
              <c:numCache>
                <c:formatCode>General</c:formatCode>
                <c:ptCount val="23"/>
                <c:pt idx="10">
                  <c:v>322</c:v>
                </c:pt>
                <c:pt idx="11">
                  <c:v>#N/A</c:v>
                </c:pt>
                <c:pt idx="12">
                  <c:v>336</c:v>
                </c:pt>
                <c:pt idx="13">
                  <c:v>#N/A</c:v>
                </c:pt>
                <c:pt idx="14">
                  <c:v>345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F-4562-ACAB-E9AA8099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101704"/>
        <c:axId val="334102032"/>
      </c:lineChart>
      <c:catAx>
        <c:axId val="33410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2032"/>
        <c:crosses val="autoZero"/>
        <c:auto val="1"/>
        <c:lblAlgn val="ctr"/>
        <c:lblOffset val="100"/>
        <c:noMultiLvlLbl val="0"/>
      </c:catAx>
      <c:valAx>
        <c:axId val="33410203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5923273466049022E-3"/>
          <c:y val="0.31095502051413249"/>
          <c:w val="0.20913923738934206"/>
          <c:h val="0.5043621851129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Highest score (to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'Highest Score'!$Z$1</c:f>
              <c:strCache>
                <c:ptCount val="1"/>
                <c:pt idx="0">
                  <c:v>Highest score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'Highest Score'!$Y$2:$Y$33</c:f>
              <c:strCache>
                <c:ptCount val="32"/>
                <c:pt idx="0">
                  <c:v>A'Cappella Bay Singers (2019)</c:v>
                </c:pt>
                <c:pt idx="1">
                  <c:v>Rhythms of the Reef  (2018)</c:v>
                </c:pt>
                <c:pt idx="2">
                  <c:v>Onkaparinga Harmony  (2011)</c:v>
                </c:pt>
                <c:pt idx="3">
                  <c:v>Canberra Harmony  (2015)</c:v>
                </c:pt>
                <c:pt idx="4">
                  <c:v>Voices of the Vasse (2019)</c:v>
                </c:pt>
                <c:pt idx="5">
                  <c:v>Hot Ginger  (2014)</c:v>
                </c:pt>
                <c:pt idx="6">
                  <c:v>Adelaide Sound Connection (1998)</c:v>
                </c:pt>
                <c:pt idx="7">
                  <c:v>Coastal Charisma  (2015)</c:v>
                </c:pt>
                <c:pt idx="8">
                  <c:v>Headliners  (2009)</c:v>
                </c:pt>
                <c:pt idx="9">
                  <c:v>Indian Blue  (2014)</c:v>
                </c:pt>
                <c:pt idx="10">
                  <c:v>Southern Sounds (2015)</c:v>
                </c:pt>
                <c:pt idx="11">
                  <c:v>Riverland Harmony (2012)</c:v>
                </c:pt>
                <c:pt idx="12">
                  <c:v>Aurora Australis (2011)</c:v>
                </c:pt>
                <c:pt idx="13">
                  <c:v>Out of the Blue Singers (2004)</c:v>
                </c:pt>
                <c:pt idx="14">
                  <c:v>Murrumbidgee Magic  (2018)</c:v>
                </c:pt>
                <c:pt idx="15">
                  <c:v>Vocal Vibes  (2018)</c:v>
                </c:pt>
                <c:pt idx="16">
                  <c:v>East City Sound (2004)</c:v>
                </c:pt>
                <c:pt idx="17">
                  <c:v>Coastal a Cappella  (2019)</c:v>
                </c:pt>
                <c:pt idx="18">
                  <c:v>Hobart Harmony (2019)</c:v>
                </c:pt>
                <c:pt idx="19">
                  <c:v>Brisbane City Sounds (2012)</c:v>
                </c:pt>
                <c:pt idx="20">
                  <c:v>Vocalescence (2018)</c:v>
                </c:pt>
                <c:pt idx="21">
                  <c:v>Redland Rhapsody (2015)</c:v>
                </c:pt>
                <c:pt idx="22">
                  <c:v>Geelong Harmony (2018)</c:v>
                </c:pt>
                <c:pt idx="23">
                  <c:v>Wollongong Harmony (2000)</c:v>
                </c:pt>
                <c:pt idx="24">
                  <c:v>Northern Beaches (2015)</c:v>
                </c:pt>
                <c:pt idx="25">
                  <c:v>Bathurst Panorama (2011)</c:v>
                </c:pt>
                <c:pt idx="26">
                  <c:v>Circular Keys (2011)</c:v>
                </c:pt>
                <c:pt idx="27">
                  <c:v>Melbourne  (2008)</c:v>
                </c:pt>
                <c:pt idx="28">
                  <c:v>Brindabella (2019)</c:v>
                </c:pt>
                <c:pt idx="29">
                  <c:v>A Cappella West  (2018)</c:v>
                </c:pt>
                <c:pt idx="30">
                  <c:v>Perth Harmony (2000)</c:v>
                </c:pt>
                <c:pt idx="31">
                  <c:v>Endeavour Harmony (2014)</c:v>
                </c:pt>
              </c:strCache>
            </c:strRef>
          </c:cat>
          <c:val>
            <c:numRef>
              <c:f>'Highest Score'!$Z$2:$Z$33</c:f>
              <c:numCache>
                <c:formatCode>General</c:formatCode>
                <c:ptCount val="32"/>
                <c:pt idx="0">
                  <c:v>378</c:v>
                </c:pt>
                <c:pt idx="1">
                  <c:v>380</c:v>
                </c:pt>
                <c:pt idx="2">
                  <c:v>402</c:v>
                </c:pt>
                <c:pt idx="3">
                  <c:v>410</c:v>
                </c:pt>
                <c:pt idx="4">
                  <c:v>439</c:v>
                </c:pt>
                <c:pt idx="5">
                  <c:v>444</c:v>
                </c:pt>
                <c:pt idx="6">
                  <c:v>469</c:v>
                </c:pt>
                <c:pt idx="7">
                  <c:v>476</c:v>
                </c:pt>
                <c:pt idx="8">
                  <c:v>487</c:v>
                </c:pt>
                <c:pt idx="9">
                  <c:v>508</c:v>
                </c:pt>
                <c:pt idx="10">
                  <c:v>513</c:v>
                </c:pt>
                <c:pt idx="11">
                  <c:v>531</c:v>
                </c:pt>
                <c:pt idx="12">
                  <c:v>533</c:v>
                </c:pt>
                <c:pt idx="13">
                  <c:v>542</c:v>
                </c:pt>
                <c:pt idx="14">
                  <c:v>545</c:v>
                </c:pt>
                <c:pt idx="15">
                  <c:v>550</c:v>
                </c:pt>
                <c:pt idx="16">
                  <c:v>555</c:v>
                </c:pt>
                <c:pt idx="17">
                  <c:v>558</c:v>
                </c:pt>
                <c:pt idx="18">
                  <c:v>565</c:v>
                </c:pt>
                <c:pt idx="19">
                  <c:v>566</c:v>
                </c:pt>
                <c:pt idx="20">
                  <c:v>584</c:v>
                </c:pt>
                <c:pt idx="21">
                  <c:v>584</c:v>
                </c:pt>
                <c:pt idx="22">
                  <c:v>592</c:v>
                </c:pt>
                <c:pt idx="23">
                  <c:v>596</c:v>
                </c:pt>
                <c:pt idx="24">
                  <c:v>597</c:v>
                </c:pt>
                <c:pt idx="25">
                  <c:v>600</c:v>
                </c:pt>
                <c:pt idx="26">
                  <c:v>610</c:v>
                </c:pt>
                <c:pt idx="27">
                  <c:v>614</c:v>
                </c:pt>
                <c:pt idx="28">
                  <c:v>628</c:v>
                </c:pt>
                <c:pt idx="29">
                  <c:v>632</c:v>
                </c:pt>
                <c:pt idx="30">
                  <c:v>640</c:v>
                </c:pt>
                <c:pt idx="3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B39-8731-BE361F96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10687616"/>
        <c:axId val="610687288"/>
      </c:barChart>
      <c:catAx>
        <c:axId val="61068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87288"/>
        <c:crosses val="autoZero"/>
        <c:auto val="1"/>
        <c:lblAlgn val="ctr"/>
        <c:lblOffset val="100"/>
        <c:noMultiLvlLbl val="0"/>
      </c:catAx>
      <c:valAx>
        <c:axId val="610687288"/>
        <c:scaling>
          <c:orientation val="minMax"/>
          <c:min val="3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8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Region 34: Medals Table (Overall placing) </a:t>
            </a:r>
            <a:endParaRPr lang="en-AU">
              <a:effectLst/>
            </a:endParaRPr>
          </a:p>
          <a:p>
            <a:pPr>
              <a:defRPr/>
            </a:pPr>
            <a:r>
              <a:rPr lang="en-AU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1990-2019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Medals!$C$30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Medals!$B$31:$B$51</c:f>
              <c:strCache>
                <c:ptCount val="21"/>
                <c:pt idx="0">
                  <c:v>Perth Harmony</c:v>
                </c:pt>
                <c:pt idx="1">
                  <c:v>Endeavour Harmony</c:v>
                </c:pt>
                <c:pt idx="2">
                  <c:v>Melbourne</c:v>
                </c:pt>
                <c:pt idx="3">
                  <c:v>A Cappella West</c:v>
                </c:pt>
                <c:pt idx="4">
                  <c:v>Circular Keys</c:v>
                </c:pt>
                <c:pt idx="5">
                  <c:v>Brindabella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Sydney Town</c:v>
                </c:pt>
                <c:pt idx="9">
                  <c:v>Northern Beaches</c:v>
                </c:pt>
                <c:pt idx="10">
                  <c:v>Harmony In Paradise</c:v>
                </c:pt>
                <c:pt idx="11">
                  <c:v>East City Sound</c:v>
                </c:pt>
                <c:pt idx="12">
                  <c:v>Geelong Harmony</c:v>
                </c:pt>
                <c:pt idx="13">
                  <c:v>Redland Rhapsody</c:v>
                </c:pt>
                <c:pt idx="14">
                  <c:v>Coastal A Cappella</c:v>
                </c:pt>
                <c:pt idx="15">
                  <c:v>Adelaide Sound Connection</c:v>
                </c:pt>
                <c:pt idx="16">
                  <c:v>Gold Coast</c:v>
                </c:pt>
                <c:pt idx="17">
                  <c:v>Avon Valley Harmony</c:v>
                </c:pt>
                <c:pt idx="18">
                  <c:v>Vocalescence</c:v>
                </c:pt>
                <c:pt idx="19">
                  <c:v>Brisbane City Sounds</c:v>
                </c:pt>
                <c:pt idx="20">
                  <c:v>Out of the Blue Singers</c:v>
                </c:pt>
              </c:strCache>
            </c:strRef>
          </c:cat>
          <c:val>
            <c:numRef>
              <c:f>Medals!$C$31:$C$51</c:f>
              <c:numCache>
                <c:formatCode>General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A-4CDD-B2D1-0847408BBA84}"/>
            </c:ext>
          </c:extLst>
        </c:ser>
        <c:ser>
          <c:idx val="1"/>
          <c:order val="1"/>
          <c:tx>
            <c:strRef>
              <c:f>Medals!$D$30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Medals!$B$31:$B$51</c:f>
              <c:strCache>
                <c:ptCount val="21"/>
                <c:pt idx="0">
                  <c:v>Perth Harmony</c:v>
                </c:pt>
                <c:pt idx="1">
                  <c:v>Endeavour Harmony</c:v>
                </c:pt>
                <c:pt idx="2">
                  <c:v>Melbourne</c:v>
                </c:pt>
                <c:pt idx="3">
                  <c:v>A Cappella West</c:v>
                </c:pt>
                <c:pt idx="4">
                  <c:v>Circular Keys</c:v>
                </c:pt>
                <c:pt idx="5">
                  <c:v>Brindabella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Sydney Town</c:v>
                </c:pt>
                <c:pt idx="9">
                  <c:v>Northern Beaches</c:v>
                </c:pt>
                <c:pt idx="10">
                  <c:v>Harmony In Paradise</c:v>
                </c:pt>
                <c:pt idx="11">
                  <c:v>East City Sound</c:v>
                </c:pt>
                <c:pt idx="12">
                  <c:v>Geelong Harmony</c:v>
                </c:pt>
                <c:pt idx="13">
                  <c:v>Redland Rhapsody</c:v>
                </c:pt>
                <c:pt idx="14">
                  <c:v>Coastal A Cappella</c:v>
                </c:pt>
                <c:pt idx="15">
                  <c:v>Adelaide Sound Connection</c:v>
                </c:pt>
                <c:pt idx="16">
                  <c:v>Gold Coast</c:v>
                </c:pt>
                <c:pt idx="17">
                  <c:v>Avon Valley Harmony</c:v>
                </c:pt>
                <c:pt idx="18">
                  <c:v>Vocalescence</c:v>
                </c:pt>
                <c:pt idx="19">
                  <c:v>Brisbane City Sounds</c:v>
                </c:pt>
                <c:pt idx="20">
                  <c:v>Out of the Blue Singers</c:v>
                </c:pt>
              </c:strCache>
            </c:strRef>
          </c:cat>
          <c:val>
            <c:numRef>
              <c:f>Medals!$D$31:$D$51</c:f>
              <c:numCache>
                <c:formatCode>General</c:formatCode>
                <c:ptCount val="21"/>
                <c:pt idx="0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A-4CDD-B2D1-0847408BBA84}"/>
            </c:ext>
          </c:extLst>
        </c:ser>
        <c:ser>
          <c:idx val="2"/>
          <c:order val="2"/>
          <c:tx>
            <c:strRef>
              <c:f>Medals!$E$30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Medals!$B$31:$B$51</c:f>
              <c:strCache>
                <c:ptCount val="21"/>
                <c:pt idx="0">
                  <c:v>Perth Harmony</c:v>
                </c:pt>
                <c:pt idx="1">
                  <c:v>Endeavour Harmony</c:v>
                </c:pt>
                <c:pt idx="2">
                  <c:v>Melbourne</c:v>
                </c:pt>
                <c:pt idx="3">
                  <c:v>A Cappella West</c:v>
                </c:pt>
                <c:pt idx="4">
                  <c:v>Circular Keys</c:v>
                </c:pt>
                <c:pt idx="5">
                  <c:v>Brindabella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Sydney Town</c:v>
                </c:pt>
                <c:pt idx="9">
                  <c:v>Northern Beaches</c:v>
                </c:pt>
                <c:pt idx="10">
                  <c:v>Harmony In Paradise</c:v>
                </c:pt>
                <c:pt idx="11">
                  <c:v>East City Sound</c:v>
                </c:pt>
                <c:pt idx="12">
                  <c:v>Geelong Harmony</c:v>
                </c:pt>
                <c:pt idx="13">
                  <c:v>Redland Rhapsody</c:v>
                </c:pt>
                <c:pt idx="14">
                  <c:v>Coastal A Cappella</c:v>
                </c:pt>
                <c:pt idx="15">
                  <c:v>Adelaide Sound Connection</c:v>
                </c:pt>
                <c:pt idx="16">
                  <c:v>Gold Coast</c:v>
                </c:pt>
                <c:pt idx="17">
                  <c:v>Avon Valley Harmony</c:v>
                </c:pt>
                <c:pt idx="18">
                  <c:v>Vocalescence</c:v>
                </c:pt>
                <c:pt idx="19">
                  <c:v>Brisbane City Sounds</c:v>
                </c:pt>
                <c:pt idx="20">
                  <c:v>Out of the Blue Singers</c:v>
                </c:pt>
              </c:strCache>
            </c:strRef>
          </c:cat>
          <c:val>
            <c:numRef>
              <c:f>Medals!$E$31:$E$51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A-4CDD-B2D1-0847408BBA84}"/>
            </c:ext>
          </c:extLst>
        </c:ser>
        <c:ser>
          <c:idx val="3"/>
          <c:order val="3"/>
          <c:tx>
            <c:strRef>
              <c:f>Medals!$F$30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Medals!$B$31:$B$51</c:f>
              <c:strCache>
                <c:ptCount val="21"/>
                <c:pt idx="0">
                  <c:v>Perth Harmony</c:v>
                </c:pt>
                <c:pt idx="1">
                  <c:v>Endeavour Harmony</c:v>
                </c:pt>
                <c:pt idx="2">
                  <c:v>Melbourne</c:v>
                </c:pt>
                <c:pt idx="3">
                  <c:v>A Cappella West</c:v>
                </c:pt>
                <c:pt idx="4">
                  <c:v>Circular Keys</c:v>
                </c:pt>
                <c:pt idx="5">
                  <c:v>Brindabella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Sydney Town</c:v>
                </c:pt>
                <c:pt idx="9">
                  <c:v>Northern Beaches</c:v>
                </c:pt>
                <c:pt idx="10">
                  <c:v>Harmony In Paradise</c:v>
                </c:pt>
                <c:pt idx="11">
                  <c:v>East City Sound</c:v>
                </c:pt>
                <c:pt idx="12">
                  <c:v>Geelong Harmony</c:v>
                </c:pt>
                <c:pt idx="13">
                  <c:v>Redland Rhapsody</c:v>
                </c:pt>
                <c:pt idx="14">
                  <c:v>Coastal A Cappella</c:v>
                </c:pt>
                <c:pt idx="15">
                  <c:v>Adelaide Sound Connection</c:v>
                </c:pt>
                <c:pt idx="16">
                  <c:v>Gold Coast</c:v>
                </c:pt>
                <c:pt idx="17">
                  <c:v>Avon Valley Harmony</c:v>
                </c:pt>
                <c:pt idx="18">
                  <c:v>Vocalescence</c:v>
                </c:pt>
                <c:pt idx="19">
                  <c:v>Brisbane City Sounds</c:v>
                </c:pt>
                <c:pt idx="20">
                  <c:v>Out of the Blue Singers</c:v>
                </c:pt>
              </c:strCache>
            </c:strRef>
          </c:cat>
          <c:val>
            <c:numRef>
              <c:f>Medals!$F$31:$F$51</c:f>
              <c:numCache>
                <c:formatCode>General</c:formatCode>
                <c:ptCount val="2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A-4CDD-B2D1-0847408BBA84}"/>
            </c:ext>
          </c:extLst>
        </c:ser>
        <c:ser>
          <c:idx val="4"/>
          <c:order val="4"/>
          <c:tx>
            <c:strRef>
              <c:f>Medals!$G$30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Medals!$B$31:$B$51</c:f>
              <c:strCache>
                <c:ptCount val="21"/>
                <c:pt idx="0">
                  <c:v>Perth Harmony</c:v>
                </c:pt>
                <c:pt idx="1">
                  <c:v>Endeavour Harmony</c:v>
                </c:pt>
                <c:pt idx="2">
                  <c:v>Melbourne</c:v>
                </c:pt>
                <c:pt idx="3">
                  <c:v>A Cappella West</c:v>
                </c:pt>
                <c:pt idx="4">
                  <c:v>Circular Keys</c:v>
                </c:pt>
                <c:pt idx="5">
                  <c:v>Brindabella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Sydney Town</c:v>
                </c:pt>
                <c:pt idx="9">
                  <c:v>Northern Beaches</c:v>
                </c:pt>
                <c:pt idx="10">
                  <c:v>Harmony In Paradise</c:v>
                </c:pt>
                <c:pt idx="11">
                  <c:v>East City Sound</c:v>
                </c:pt>
                <c:pt idx="12">
                  <c:v>Geelong Harmony</c:v>
                </c:pt>
                <c:pt idx="13">
                  <c:v>Redland Rhapsody</c:v>
                </c:pt>
                <c:pt idx="14">
                  <c:v>Coastal A Cappella</c:v>
                </c:pt>
                <c:pt idx="15">
                  <c:v>Adelaide Sound Connection</c:v>
                </c:pt>
                <c:pt idx="16">
                  <c:v>Gold Coast</c:v>
                </c:pt>
                <c:pt idx="17">
                  <c:v>Avon Valley Harmony</c:v>
                </c:pt>
                <c:pt idx="18">
                  <c:v>Vocalescence</c:v>
                </c:pt>
                <c:pt idx="19">
                  <c:v>Brisbane City Sounds</c:v>
                </c:pt>
                <c:pt idx="20">
                  <c:v>Out of the Blue Singers</c:v>
                </c:pt>
              </c:strCache>
            </c:strRef>
          </c:cat>
          <c:val>
            <c:numRef>
              <c:f>Medals!$G$31:$G$51</c:f>
              <c:numCache>
                <c:formatCode>General</c:formatCode>
                <c:ptCount val="21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8">
                  <c:v>1</c:v>
                </c:pt>
                <c:pt idx="9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A-4CDD-B2D1-0847408BB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13904"/>
        <c:axId val="616014232"/>
      </c:barChart>
      <c:catAx>
        <c:axId val="6160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14232"/>
        <c:crosses val="autoZero"/>
        <c:auto val="1"/>
        <c:lblAlgn val="ctr"/>
        <c:lblOffset val="100"/>
        <c:noMultiLvlLbl val="0"/>
      </c:catAx>
      <c:valAx>
        <c:axId val="61601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1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Region 34: Medals Table (Midsize AA 31-60 singers) </a:t>
            </a:r>
            <a:endParaRPr lang="en-AU">
              <a:effectLst/>
            </a:endParaRPr>
          </a:p>
          <a:p>
            <a:pPr>
              <a:defRPr/>
            </a:pPr>
            <a:r>
              <a:rPr lang="en-AU" sz="1800" b="1" i="0" baseline="0">
                <a:effectLst/>
              </a:rPr>
              <a:t>1990-2019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'Medals (Div AA)'!$B$25</c:f>
              <c:strCache>
                <c:ptCount val="1"/>
                <c:pt idx="0">
                  <c:v>1st Midsize (AA)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AA)'!$A$26:$A$42</c:f>
              <c:strCache>
                <c:ptCount val="17"/>
                <c:pt idx="0">
                  <c:v>Melbourne</c:v>
                </c:pt>
                <c:pt idx="1">
                  <c:v>Brindabella</c:v>
                </c:pt>
                <c:pt idx="2">
                  <c:v>Bathurst Panorama</c:v>
                </c:pt>
                <c:pt idx="3">
                  <c:v>Wollongong Harmony</c:v>
                </c:pt>
                <c:pt idx="4">
                  <c:v>Circular Keys</c:v>
                </c:pt>
                <c:pt idx="5">
                  <c:v>Geelong Harmony</c:v>
                </c:pt>
                <c:pt idx="6">
                  <c:v>Northern Beaches</c:v>
                </c:pt>
                <c:pt idx="7">
                  <c:v>Endeavour Harmony</c:v>
                </c:pt>
                <c:pt idx="8">
                  <c:v>Brisbane City Sounds</c:v>
                </c:pt>
                <c:pt idx="9">
                  <c:v>Harmony In Paradise</c:v>
                </c:pt>
                <c:pt idx="10">
                  <c:v>Perth Harmony</c:v>
                </c:pt>
                <c:pt idx="11">
                  <c:v>Redland Rhapsody</c:v>
                </c:pt>
                <c:pt idx="12">
                  <c:v>Coastal A Cappella</c:v>
                </c:pt>
                <c:pt idx="13">
                  <c:v>East City Sound</c:v>
                </c:pt>
                <c:pt idx="14">
                  <c:v>Indian Blue</c:v>
                </c:pt>
                <c:pt idx="15">
                  <c:v>Out of the Blue Singers</c:v>
                </c:pt>
                <c:pt idx="16">
                  <c:v>Riverland Harmony</c:v>
                </c:pt>
              </c:strCache>
            </c:strRef>
          </c:cat>
          <c:val>
            <c:numRef>
              <c:f>'Medals (Div AA)'!$B$26:$B$42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D-4113-8507-1973594B9365}"/>
            </c:ext>
          </c:extLst>
        </c:ser>
        <c:ser>
          <c:idx val="1"/>
          <c:order val="1"/>
          <c:tx>
            <c:strRef>
              <c:f>'Medals (Div AA)'!$C$25</c:f>
              <c:strCache>
                <c:ptCount val="1"/>
                <c:pt idx="0">
                  <c:v>2nd Midsize (AA)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AA)'!$A$26:$A$42</c:f>
              <c:strCache>
                <c:ptCount val="17"/>
                <c:pt idx="0">
                  <c:v>Melbourne</c:v>
                </c:pt>
                <c:pt idx="1">
                  <c:v>Brindabella</c:v>
                </c:pt>
                <c:pt idx="2">
                  <c:v>Bathurst Panorama</c:v>
                </c:pt>
                <c:pt idx="3">
                  <c:v>Wollongong Harmony</c:v>
                </c:pt>
                <c:pt idx="4">
                  <c:v>Circular Keys</c:v>
                </c:pt>
                <c:pt idx="5">
                  <c:v>Geelong Harmony</c:v>
                </c:pt>
                <c:pt idx="6">
                  <c:v>Northern Beaches</c:v>
                </c:pt>
                <c:pt idx="7">
                  <c:v>Endeavour Harmony</c:v>
                </c:pt>
                <c:pt idx="8">
                  <c:v>Brisbane City Sounds</c:v>
                </c:pt>
                <c:pt idx="9">
                  <c:v>Harmony In Paradise</c:v>
                </c:pt>
                <c:pt idx="10">
                  <c:v>Perth Harmony</c:v>
                </c:pt>
                <c:pt idx="11">
                  <c:v>Redland Rhapsody</c:v>
                </c:pt>
                <c:pt idx="12">
                  <c:v>Coastal A Cappella</c:v>
                </c:pt>
                <c:pt idx="13">
                  <c:v>East City Sound</c:v>
                </c:pt>
                <c:pt idx="14">
                  <c:v>Indian Blue</c:v>
                </c:pt>
                <c:pt idx="15">
                  <c:v>Out of the Blue Singers</c:v>
                </c:pt>
                <c:pt idx="16">
                  <c:v>Riverland Harmony</c:v>
                </c:pt>
              </c:strCache>
            </c:strRef>
          </c:cat>
          <c:val>
            <c:numRef>
              <c:f>'Medals (Div AA)'!$C$26:$C$42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D-4113-8507-1973594B9365}"/>
            </c:ext>
          </c:extLst>
        </c:ser>
        <c:ser>
          <c:idx val="2"/>
          <c:order val="2"/>
          <c:tx>
            <c:strRef>
              <c:f>'Medals (Div AA)'!$D$25</c:f>
              <c:strCache>
                <c:ptCount val="1"/>
                <c:pt idx="0">
                  <c:v>3rd Midsize (AA)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AA)'!$A$26:$A$42</c:f>
              <c:strCache>
                <c:ptCount val="17"/>
                <c:pt idx="0">
                  <c:v>Melbourne</c:v>
                </c:pt>
                <c:pt idx="1">
                  <c:v>Brindabella</c:v>
                </c:pt>
                <c:pt idx="2">
                  <c:v>Bathurst Panorama</c:v>
                </c:pt>
                <c:pt idx="3">
                  <c:v>Wollongong Harmony</c:v>
                </c:pt>
                <c:pt idx="4">
                  <c:v>Circular Keys</c:v>
                </c:pt>
                <c:pt idx="5">
                  <c:v>Geelong Harmony</c:v>
                </c:pt>
                <c:pt idx="6">
                  <c:v>Northern Beaches</c:v>
                </c:pt>
                <c:pt idx="7">
                  <c:v>Endeavour Harmony</c:v>
                </c:pt>
                <c:pt idx="8">
                  <c:v>Brisbane City Sounds</c:v>
                </c:pt>
                <c:pt idx="9">
                  <c:v>Harmony In Paradise</c:v>
                </c:pt>
                <c:pt idx="10">
                  <c:v>Perth Harmony</c:v>
                </c:pt>
                <c:pt idx="11">
                  <c:v>Redland Rhapsody</c:v>
                </c:pt>
                <c:pt idx="12">
                  <c:v>Coastal A Cappella</c:v>
                </c:pt>
                <c:pt idx="13">
                  <c:v>East City Sound</c:v>
                </c:pt>
                <c:pt idx="14">
                  <c:v>Indian Blue</c:v>
                </c:pt>
                <c:pt idx="15">
                  <c:v>Out of the Blue Singers</c:v>
                </c:pt>
                <c:pt idx="16">
                  <c:v>Riverland Harmony</c:v>
                </c:pt>
              </c:strCache>
            </c:strRef>
          </c:cat>
          <c:val>
            <c:numRef>
              <c:f>'Medals (Div AA)'!$D$26:$D$42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D-4113-8507-1973594B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30632"/>
        <c:axId val="616034240"/>
      </c:barChart>
      <c:catAx>
        <c:axId val="61603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34240"/>
        <c:crosses val="autoZero"/>
        <c:auto val="1"/>
        <c:lblAlgn val="ctr"/>
        <c:lblOffset val="100"/>
        <c:noMultiLvlLbl val="0"/>
      </c:catAx>
      <c:valAx>
        <c:axId val="6160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3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Region 34: Medals Table (Small A 15-30 singers) </a:t>
            </a:r>
            <a:endParaRPr lang="en-AU">
              <a:effectLst/>
            </a:endParaRPr>
          </a:p>
          <a:p>
            <a:pPr>
              <a:defRPr/>
            </a:pPr>
            <a:r>
              <a:rPr lang="en-AU" sz="1800" b="1" i="0" baseline="0">
                <a:effectLst/>
              </a:rPr>
              <a:t>1990-2019</a:t>
            </a:r>
            <a:endParaRPr lang="en-A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'Medals (Div A)'!$B$24</c:f>
              <c:strCache>
                <c:ptCount val="1"/>
                <c:pt idx="0">
                  <c:v>1st Small (A)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A)'!$A$25:$A$38</c:f>
              <c:strCache>
                <c:ptCount val="14"/>
                <c:pt idx="0">
                  <c:v>Murrumbidgee Magic</c:v>
                </c:pt>
                <c:pt idx="1">
                  <c:v>Vocalescence</c:v>
                </c:pt>
                <c:pt idx="2">
                  <c:v>Bathurst Panorama</c:v>
                </c:pt>
                <c:pt idx="3">
                  <c:v>Circular Keys</c:v>
                </c:pt>
                <c:pt idx="4">
                  <c:v>Coastal A Cappella</c:v>
                </c:pt>
                <c:pt idx="5">
                  <c:v>Out of the Blue Singers</c:v>
                </c:pt>
                <c:pt idx="6">
                  <c:v>Redland Rhapsody</c:v>
                </c:pt>
                <c:pt idx="7">
                  <c:v>East City Sound</c:v>
                </c:pt>
                <c:pt idx="8">
                  <c:v>Brisbane City Sounds</c:v>
                </c:pt>
                <c:pt idx="9">
                  <c:v>Aurora Australis</c:v>
                </c:pt>
                <c:pt idx="10">
                  <c:v>Brindabella</c:v>
                </c:pt>
                <c:pt idx="11">
                  <c:v>Geelong Harmony</c:v>
                </c:pt>
                <c:pt idx="12">
                  <c:v>Headliners</c:v>
                </c:pt>
                <c:pt idx="13">
                  <c:v>Hobart Harmony</c:v>
                </c:pt>
              </c:strCache>
            </c:strRef>
          </c:cat>
          <c:val>
            <c:numRef>
              <c:f>'Medals (Div A)'!$B$25:$B$38</c:f>
              <c:numCache>
                <c:formatCode>General</c:formatCode>
                <c:ptCount val="1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0-4F59-A5BC-70B21AACCD5A}"/>
            </c:ext>
          </c:extLst>
        </c:ser>
        <c:ser>
          <c:idx val="1"/>
          <c:order val="1"/>
          <c:tx>
            <c:strRef>
              <c:f>'Medals (Div A)'!$C$24</c:f>
              <c:strCache>
                <c:ptCount val="1"/>
                <c:pt idx="0">
                  <c:v>2nd Small (A)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A)'!$A$25:$A$38</c:f>
              <c:strCache>
                <c:ptCount val="14"/>
                <c:pt idx="0">
                  <c:v>Murrumbidgee Magic</c:v>
                </c:pt>
                <c:pt idx="1">
                  <c:v>Vocalescence</c:v>
                </c:pt>
                <c:pt idx="2">
                  <c:v>Bathurst Panorama</c:v>
                </c:pt>
                <c:pt idx="3">
                  <c:v>Circular Keys</c:v>
                </c:pt>
                <c:pt idx="4">
                  <c:v>Coastal A Cappella</c:v>
                </c:pt>
                <c:pt idx="5">
                  <c:v>Out of the Blue Singers</c:v>
                </c:pt>
                <c:pt idx="6">
                  <c:v>Redland Rhapsody</c:v>
                </c:pt>
                <c:pt idx="7">
                  <c:v>East City Sound</c:v>
                </c:pt>
                <c:pt idx="8">
                  <c:v>Brisbane City Sounds</c:v>
                </c:pt>
                <c:pt idx="9">
                  <c:v>Aurora Australis</c:v>
                </c:pt>
                <c:pt idx="10">
                  <c:v>Brindabella</c:v>
                </c:pt>
                <c:pt idx="11">
                  <c:v>Geelong Harmony</c:v>
                </c:pt>
                <c:pt idx="12">
                  <c:v>Headliners</c:v>
                </c:pt>
                <c:pt idx="13">
                  <c:v>Hobart Harmony</c:v>
                </c:pt>
              </c:strCache>
            </c:strRef>
          </c:cat>
          <c:val>
            <c:numRef>
              <c:f>'Medals (Div A)'!$C$25:$C$38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0-4F59-A5BC-70B21AACCD5A}"/>
            </c:ext>
          </c:extLst>
        </c:ser>
        <c:ser>
          <c:idx val="2"/>
          <c:order val="2"/>
          <c:tx>
            <c:strRef>
              <c:f>'Medals (Div A)'!$D$24</c:f>
              <c:strCache>
                <c:ptCount val="1"/>
                <c:pt idx="0">
                  <c:v>3rd  Small (A)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'Medals (Div A)'!$A$25:$A$38</c:f>
              <c:strCache>
                <c:ptCount val="14"/>
                <c:pt idx="0">
                  <c:v>Murrumbidgee Magic</c:v>
                </c:pt>
                <c:pt idx="1">
                  <c:v>Vocalescence</c:v>
                </c:pt>
                <c:pt idx="2">
                  <c:v>Bathurst Panorama</c:v>
                </c:pt>
                <c:pt idx="3">
                  <c:v>Circular Keys</c:v>
                </c:pt>
                <c:pt idx="4">
                  <c:v>Coastal A Cappella</c:v>
                </c:pt>
                <c:pt idx="5">
                  <c:v>Out of the Blue Singers</c:v>
                </c:pt>
                <c:pt idx="6">
                  <c:v>Redland Rhapsody</c:v>
                </c:pt>
                <c:pt idx="7">
                  <c:v>East City Sound</c:v>
                </c:pt>
                <c:pt idx="8">
                  <c:v>Brisbane City Sounds</c:v>
                </c:pt>
                <c:pt idx="9">
                  <c:v>Aurora Australis</c:v>
                </c:pt>
                <c:pt idx="10">
                  <c:v>Brindabella</c:v>
                </c:pt>
                <c:pt idx="11">
                  <c:v>Geelong Harmony</c:v>
                </c:pt>
                <c:pt idx="12">
                  <c:v>Headliners</c:v>
                </c:pt>
                <c:pt idx="13">
                  <c:v>Hobart Harmony</c:v>
                </c:pt>
              </c:strCache>
            </c:strRef>
          </c:cat>
          <c:val>
            <c:numRef>
              <c:f>'Medals (Div A)'!$D$25:$D$38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0-4F59-A5BC-70B21AAC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45392"/>
        <c:axId val="616053592"/>
      </c:barChart>
      <c:catAx>
        <c:axId val="6160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53592"/>
        <c:crosses val="autoZero"/>
        <c:auto val="1"/>
        <c:lblAlgn val="ctr"/>
        <c:lblOffset val="100"/>
        <c:noMultiLvlLbl val="0"/>
      </c:catAx>
      <c:valAx>
        <c:axId val="61605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4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[SARegion34ChorusResultsTo2019a.xlsx]How many choruses per contest!PivotTable1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How Many Choruses Competed Each Contest?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'How many choruses per contest'!$B$3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F7-49BF-A757-556980607B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F7-49BF-A757-556980607B62}"/>
              </c:ext>
            </c:extLst>
          </c:dPt>
          <c:cat>
            <c:strRef>
              <c:f>'How many choruses per contest'!$A$4:$A$26</c:f>
              <c:strCache>
                <c:ptCount val="23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'How many choruses per contest'!$B$4:$B$26</c:f>
              <c:numCache>
                <c:formatCode>General</c:formatCode>
                <c:ptCount val="23"/>
                <c:pt idx="0">
                  <c:v>3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29</c:v>
                </c:pt>
                <c:pt idx="7">
                  <c:v>26</c:v>
                </c:pt>
                <c:pt idx="8">
                  <c:v>5</c:v>
                </c:pt>
                <c:pt idx="9">
                  <c:v>20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12</c:v>
                </c:pt>
                <c:pt idx="14">
                  <c:v>22</c:v>
                </c:pt>
                <c:pt idx="15">
                  <c:v>20</c:v>
                </c:pt>
                <c:pt idx="16">
                  <c:v>12</c:v>
                </c:pt>
                <c:pt idx="17">
                  <c:v>24</c:v>
                </c:pt>
                <c:pt idx="18">
                  <c:v>19</c:v>
                </c:pt>
                <c:pt idx="19">
                  <c:v>20</c:v>
                </c:pt>
                <c:pt idx="20">
                  <c:v>15</c:v>
                </c:pt>
                <c:pt idx="21">
                  <c:v>23</c:v>
                </c:pt>
                <c:pt idx="2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7-49BF-A757-55698060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211456"/>
        <c:axId val="462208504"/>
      </c:barChart>
      <c:catAx>
        <c:axId val="4622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08504"/>
        <c:crosses val="autoZero"/>
        <c:auto val="1"/>
        <c:lblAlgn val="ctr"/>
        <c:lblOffset val="100"/>
        <c:noMultiLvlLbl val="0"/>
      </c:catAx>
      <c:valAx>
        <c:axId val="46220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[SARegion34ChorusResultsTo2019a.xlsx]How many contests per chorus!PivotTable2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How many contests has each chorus competed in?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'How many contests per chorus'!$B$3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'How many contests per chorus'!$A$4:$A$54</c:f>
              <c:strCache>
                <c:ptCount val="51"/>
                <c:pt idx="0">
                  <c:v>Coastal A Cappella</c:v>
                </c:pt>
                <c:pt idx="1">
                  <c:v>Brindabella</c:v>
                </c:pt>
                <c:pt idx="2">
                  <c:v>Geelong Harmony</c:v>
                </c:pt>
                <c:pt idx="3">
                  <c:v>Murrumbidgee Magic</c:v>
                </c:pt>
                <c:pt idx="4">
                  <c:v>Melbourne</c:v>
                </c:pt>
                <c:pt idx="5">
                  <c:v>Northern Beaches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Perth Harmony</c:v>
                </c:pt>
                <c:pt idx="9">
                  <c:v>Adelaide Sound Connection</c:v>
                </c:pt>
                <c:pt idx="10">
                  <c:v>Circular Keys</c:v>
                </c:pt>
                <c:pt idx="11">
                  <c:v>Redland Rhapsody</c:v>
                </c:pt>
                <c:pt idx="12">
                  <c:v>East City Sound</c:v>
                </c:pt>
                <c:pt idx="13">
                  <c:v>Riverland Harmony</c:v>
                </c:pt>
                <c:pt idx="14">
                  <c:v>Hobart Harmony</c:v>
                </c:pt>
                <c:pt idx="15">
                  <c:v>Endeavour Harmony</c:v>
                </c:pt>
                <c:pt idx="16">
                  <c:v>Brisbane City Sounds</c:v>
                </c:pt>
                <c:pt idx="17">
                  <c:v>Headliners</c:v>
                </c:pt>
                <c:pt idx="18">
                  <c:v>Southern Sounds</c:v>
                </c:pt>
                <c:pt idx="19">
                  <c:v>Sydney Town</c:v>
                </c:pt>
                <c:pt idx="20">
                  <c:v>Hot Ginger</c:v>
                </c:pt>
                <c:pt idx="21">
                  <c:v>Harmony In Paradise</c:v>
                </c:pt>
                <c:pt idx="22">
                  <c:v>Out of the Blue Singers</c:v>
                </c:pt>
                <c:pt idx="23">
                  <c:v>Vocalescence</c:v>
                </c:pt>
                <c:pt idx="24">
                  <c:v>Aurora Australis</c:v>
                </c:pt>
                <c:pt idx="25">
                  <c:v>Voices of the Vasse</c:v>
                </c:pt>
                <c:pt idx="26">
                  <c:v>Rhythms of the Reef</c:v>
                </c:pt>
                <c:pt idx="27">
                  <c:v>A Cappella West</c:v>
                </c:pt>
                <c:pt idx="28">
                  <c:v>Avon Valley Harmony</c:v>
                </c:pt>
                <c:pt idx="29">
                  <c:v>Hervey Bay Seabelle Singers</c:v>
                </c:pt>
                <c:pt idx="30">
                  <c:v>Onkaparinga Harmony</c:v>
                </c:pt>
                <c:pt idx="31">
                  <c:v>Vocal Vibes</c:v>
                </c:pt>
                <c:pt idx="32">
                  <c:v>Albany City</c:v>
                </c:pt>
                <c:pt idx="33">
                  <c:v>Indian Blue</c:v>
                </c:pt>
                <c:pt idx="34">
                  <c:v>Coastal Charisma</c:v>
                </c:pt>
                <c:pt idx="35">
                  <c:v>Ballarat Sovereign</c:v>
                </c:pt>
                <c:pt idx="36">
                  <c:v>Gold Coast</c:v>
                </c:pt>
                <c:pt idx="37">
                  <c:v>Southern Belles</c:v>
                </c:pt>
                <c:pt idx="38">
                  <c:v>Canberra Harmony</c:v>
                </c:pt>
                <c:pt idx="39">
                  <c:v>Soundwaves A'Cappella P</c:v>
                </c:pt>
                <c:pt idx="40">
                  <c:v>Vocal Edge Blue Mountains</c:v>
                </c:pt>
                <c:pt idx="41">
                  <c:v>Rainbow Harmony</c:v>
                </c:pt>
                <c:pt idx="42">
                  <c:v>Kanyana</c:v>
                </c:pt>
                <c:pt idx="43">
                  <c:v>A' Cappella Bay Singers</c:v>
                </c:pt>
                <c:pt idx="44">
                  <c:v>Spirit of Sydney</c:v>
                </c:pt>
                <c:pt idx="45">
                  <c:v>Sounds Of The Surf</c:v>
                </c:pt>
                <c:pt idx="46">
                  <c:v>Miltones Prospective</c:v>
                </c:pt>
                <c:pt idx="47">
                  <c:v>Manning River Harmonies</c:v>
                </c:pt>
                <c:pt idx="48">
                  <c:v>Spirit of the Coast</c:v>
                </c:pt>
                <c:pt idx="49">
                  <c:v>Batavia Coast Prospective</c:v>
                </c:pt>
                <c:pt idx="50">
                  <c:v>Mornington Bay</c:v>
                </c:pt>
              </c:strCache>
            </c:strRef>
          </c:cat>
          <c:val>
            <c:numRef>
              <c:f>'How many contests per chorus'!$B$4:$B$54</c:f>
              <c:numCache>
                <c:formatCode>General</c:formatCode>
                <c:ptCount val="51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A-4E17-BDFC-160B9E3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2557528"/>
        <c:axId val="572559168"/>
      </c:barChart>
      <c:catAx>
        <c:axId val="57255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559168"/>
        <c:crosses val="autoZero"/>
        <c:auto val="1"/>
        <c:lblAlgn val="ctr"/>
        <c:lblOffset val="100"/>
        <c:noMultiLvlLbl val="0"/>
      </c:catAx>
      <c:valAx>
        <c:axId val="5725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55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Number of Contests Entered to 2019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of possible contests'!$B$3</c:f>
              <c:strCache>
                <c:ptCount val="1"/>
                <c:pt idx="0">
                  <c:v>Number of Contests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B13186-99D9-4F8E-A46C-CDEBA91F8C0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021-4AEC-8381-8B7ABE04B8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70E391-7C84-4A0F-ADEE-5CB3D590DB4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021-4AEC-8381-8B7ABE04B8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D2CEB9-B78C-44E9-87A4-985C00639EC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021-4AEC-8381-8B7ABE04B8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A3E1DF-C828-4675-B9C8-C3290565CFD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021-4AEC-8381-8B7ABE04B8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8210C8-7ACD-489C-A0B2-36713F14AD5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021-4AEC-8381-8B7ABE04B8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27F1EE-D59E-4ACC-8446-9D059B5BF14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021-4AEC-8381-8B7ABE04B8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3BCB442-D84A-4804-8FDD-DD18B51D957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021-4AEC-8381-8B7ABE04B8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C04085-B7D8-4D83-A014-4321F9FC917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021-4AEC-8381-8B7ABE04B8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4CE1B76-1785-4540-BE01-DE88584DEF3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021-4AEC-8381-8B7ABE04B86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23462EB-171F-426C-AEC3-F4509D83188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021-4AEC-8381-8B7ABE04B86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E85AC04-967E-4271-8173-303E5C9AF7F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021-4AEC-8381-8B7ABE04B86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E4D0B9A-886D-4CA9-90A4-86FCA3E2909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021-4AEC-8381-8B7ABE04B86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9EAB28-2916-4D73-84B7-C3BC4AAA0F8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021-4AEC-8381-8B7ABE04B86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98F5DE6-D863-400F-82E5-30936974EB4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021-4AEC-8381-8B7ABE04B86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9E6D4D9-9E9F-45CB-9CAD-945658E6D77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021-4AEC-8381-8B7ABE04B86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7382FCF-B57E-4A58-A6AA-005BE2341A3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021-4AEC-8381-8B7ABE04B86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D6B3927-3F0E-4C47-8704-CD53EE7DEB9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021-4AEC-8381-8B7ABE04B86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5F66A56-34DE-42F9-8108-80BC9C5957C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021-4AEC-8381-8B7ABE04B86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B44D7F8-9C42-477F-8B50-CF490334BFD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021-4AEC-8381-8B7ABE04B86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B9AAF65-23B0-4DC7-A369-08630BBD3F1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021-4AEC-8381-8B7ABE04B86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73631FE-4E2E-4372-AEA6-972FD5A35B4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021-4AEC-8381-8B7ABE04B86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882473C-01DC-4C5F-BC01-D827E238C69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021-4AEC-8381-8B7ABE04B86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2104FBA-000B-47B4-A8EA-7CF46582E58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021-4AEC-8381-8B7ABE04B86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F51425A-3813-4CAA-A5B9-32CB01F761B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021-4AEC-8381-8B7ABE04B86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10B3499-B641-4843-B321-CB1BEBD82B0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021-4AEC-8381-8B7ABE04B86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2A61D25-B8A6-4ED0-A094-3AEF05941D6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021-4AEC-8381-8B7ABE04B86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B23DC6E-46FB-4E16-8E85-AEB5124FA38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021-4AEC-8381-8B7ABE04B86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3026DAE-AA46-49D0-A27B-E7FD9871EA5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021-4AEC-8381-8B7ABE04B86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F74B55B-4473-424A-8839-5822382970F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021-4AEC-8381-8B7ABE04B86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0A3C701-7157-4E75-B476-96ED6B3E8FC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021-4AEC-8381-8B7ABE04B86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467A81F-4026-49C6-AE13-5DB08BC2673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021-4AEC-8381-8B7ABE04B86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175B2C1-1673-4BF2-9030-26C15BD093E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021-4AEC-8381-8B7ABE04B86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0437470-258F-4189-B245-F155C4FF42B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021-4AEC-8381-8B7ABE04B86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1A18F3E-FCFF-4158-9F01-34F007FB8AE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021-4AEC-8381-8B7ABE04B86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C7FB8B2-0AFC-463D-82BE-968087AB410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52D-4770-9986-B09F5119BE9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57482F3-7017-415F-9B63-E0642AD6DC0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52D-4770-9986-B09F5119B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'% of possible contests'!$A$4:$A$39</c:f>
              <c:strCache>
                <c:ptCount val="36"/>
                <c:pt idx="0">
                  <c:v>Coastal A Cappella</c:v>
                </c:pt>
                <c:pt idx="1">
                  <c:v>Brindabella</c:v>
                </c:pt>
                <c:pt idx="2">
                  <c:v>Geelong Harmony</c:v>
                </c:pt>
                <c:pt idx="3">
                  <c:v>Murrumbidgee Magic</c:v>
                </c:pt>
                <c:pt idx="4">
                  <c:v>Melbourne</c:v>
                </c:pt>
                <c:pt idx="5">
                  <c:v>Northern Beaches</c:v>
                </c:pt>
                <c:pt idx="6">
                  <c:v>Wollongong Harmony</c:v>
                </c:pt>
                <c:pt idx="7">
                  <c:v>Bathurst Panorama</c:v>
                </c:pt>
                <c:pt idx="8">
                  <c:v>Perth Harmony</c:v>
                </c:pt>
                <c:pt idx="9">
                  <c:v>Adelaide Sound Connection</c:v>
                </c:pt>
                <c:pt idx="10">
                  <c:v>Circular Keys</c:v>
                </c:pt>
                <c:pt idx="11">
                  <c:v>Redland Rhapsody</c:v>
                </c:pt>
                <c:pt idx="12">
                  <c:v>East City Sound</c:v>
                </c:pt>
                <c:pt idx="13">
                  <c:v>Riverland Harmony</c:v>
                </c:pt>
                <c:pt idx="14">
                  <c:v>Hobart Harmony</c:v>
                </c:pt>
                <c:pt idx="15">
                  <c:v>Endeavour Harmony</c:v>
                </c:pt>
                <c:pt idx="16">
                  <c:v>Brisbane City Sounds</c:v>
                </c:pt>
                <c:pt idx="17">
                  <c:v>Headliners</c:v>
                </c:pt>
                <c:pt idx="18">
                  <c:v>Southern Sounds</c:v>
                </c:pt>
                <c:pt idx="19">
                  <c:v>Hot Ginger</c:v>
                </c:pt>
                <c:pt idx="20">
                  <c:v>Harmony In Paradise</c:v>
                </c:pt>
                <c:pt idx="21">
                  <c:v>Out of the Blue Singers</c:v>
                </c:pt>
                <c:pt idx="22">
                  <c:v>Vocalescence</c:v>
                </c:pt>
                <c:pt idx="23">
                  <c:v>Aurora Australis</c:v>
                </c:pt>
                <c:pt idx="24">
                  <c:v>Voices of the Vasse</c:v>
                </c:pt>
                <c:pt idx="25">
                  <c:v>Rhythms of the Reef</c:v>
                </c:pt>
                <c:pt idx="26">
                  <c:v>A Cappella West</c:v>
                </c:pt>
                <c:pt idx="27">
                  <c:v>Hervey Bay Seabelle Singers</c:v>
                </c:pt>
                <c:pt idx="28">
                  <c:v>Onkaparinga Harmony</c:v>
                </c:pt>
                <c:pt idx="29">
                  <c:v>Vocal Vibes</c:v>
                </c:pt>
                <c:pt idx="30">
                  <c:v>Indian Blue</c:v>
                </c:pt>
                <c:pt idx="31">
                  <c:v>Coastal Charisma</c:v>
                </c:pt>
                <c:pt idx="32">
                  <c:v>Canberra Harmony</c:v>
                </c:pt>
                <c:pt idx="33">
                  <c:v>Soundwaves A'Cappella P</c:v>
                </c:pt>
                <c:pt idx="34">
                  <c:v>Vocal Edge Blue Mountains</c:v>
                </c:pt>
                <c:pt idx="35">
                  <c:v>A' Cappella Bay Singers</c:v>
                </c:pt>
              </c:strCache>
            </c:strRef>
          </c:cat>
          <c:val>
            <c:numRef>
              <c:f>'% of possible contests'!$B$4:$B$39</c:f>
              <c:numCache>
                <c:formatCode>General</c:formatCode>
                <c:ptCount val="36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'% of possible contests'!$E$4:$E$55</c15:f>
                <c15:dlblRangeCache>
                  <c:ptCount val="52"/>
                  <c:pt idx="0">
                    <c:v>86%</c:v>
                  </c:pt>
                  <c:pt idx="1">
                    <c:v>85%</c:v>
                  </c:pt>
                  <c:pt idx="2">
                    <c:v>85%</c:v>
                  </c:pt>
                  <c:pt idx="3">
                    <c:v>80%</c:v>
                  </c:pt>
                  <c:pt idx="4">
                    <c:v>70%</c:v>
                  </c:pt>
                  <c:pt idx="5">
                    <c:v>84%</c:v>
                  </c:pt>
                  <c:pt idx="6">
                    <c:v>68%</c:v>
                  </c:pt>
                  <c:pt idx="7">
                    <c:v>68%</c:v>
                  </c:pt>
                  <c:pt idx="8">
                    <c:v>65%</c:v>
                  </c:pt>
                  <c:pt idx="9">
                    <c:v>64%</c:v>
                  </c:pt>
                  <c:pt idx="10">
                    <c:v>70%</c:v>
                  </c:pt>
                  <c:pt idx="11">
                    <c:v>68%</c:v>
                  </c:pt>
                  <c:pt idx="12">
                    <c:v>63%</c:v>
                  </c:pt>
                  <c:pt idx="13">
                    <c:v>60%</c:v>
                  </c:pt>
                  <c:pt idx="14">
                    <c:v>71%</c:v>
                  </c:pt>
                  <c:pt idx="15">
                    <c:v>58%</c:v>
                  </c:pt>
                  <c:pt idx="16">
                    <c:v>65%</c:v>
                  </c:pt>
                  <c:pt idx="17">
                    <c:v>59%</c:v>
                  </c:pt>
                  <c:pt idx="18">
                    <c:v>53%</c:v>
                  </c:pt>
                  <c:pt idx="19">
                    <c:v>45%</c:v>
                  </c:pt>
                  <c:pt idx="20">
                    <c:v>47%</c:v>
                  </c:pt>
                  <c:pt idx="21">
                    <c:v>47%</c:v>
                  </c:pt>
                  <c:pt idx="22">
                    <c:v>89%</c:v>
                  </c:pt>
                  <c:pt idx="23">
                    <c:v>54%</c:v>
                  </c:pt>
                  <c:pt idx="24">
                    <c:v>46%</c:v>
                  </c:pt>
                  <c:pt idx="25">
                    <c:v>43%</c:v>
                  </c:pt>
                  <c:pt idx="26">
                    <c:v>60%</c:v>
                  </c:pt>
                  <c:pt idx="27">
                    <c:v>36%</c:v>
                  </c:pt>
                  <c:pt idx="28">
                    <c:v>50%</c:v>
                  </c:pt>
                  <c:pt idx="29">
                    <c:v>50%</c:v>
                  </c:pt>
                  <c:pt idx="30">
                    <c:v>67%</c:v>
                  </c:pt>
                  <c:pt idx="31">
                    <c:v>80%</c:v>
                  </c:pt>
                  <c:pt idx="32">
                    <c:v>40%</c:v>
                  </c:pt>
                  <c:pt idx="33">
                    <c:v>40%</c:v>
                  </c:pt>
                  <c:pt idx="34">
                    <c:v>33%</c:v>
                  </c:pt>
                  <c:pt idx="35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021-4AEC-8381-8B7ABE04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1394160"/>
        <c:axId val="431400720"/>
      </c:barChart>
      <c:catAx>
        <c:axId val="43139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00720"/>
        <c:crosses val="autoZero"/>
        <c:auto val="1"/>
        <c:lblAlgn val="ctr"/>
        <c:lblOffset val="100"/>
        <c:noMultiLvlLbl val="0"/>
      </c:catAx>
      <c:valAx>
        <c:axId val="43140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9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1</xdr:row>
      <xdr:rowOff>180975</xdr:rowOff>
    </xdr:from>
    <xdr:to>
      <xdr:col>18</xdr:col>
      <xdr:colOff>247650</xdr:colOff>
      <xdr:row>24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98E99-3B65-4A69-8EC8-392836A3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676276</xdr:colOff>
      <xdr:row>30</xdr:row>
      <xdr:rowOff>85726</xdr:rowOff>
    </xdr:from>
    <xdr:to>
      <xdr:col>19</xdr:col>
      <xdr:colOff>104775</xdr:colOff>
      <xdr:row>50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C0390A-2442-4553-BFB8-E44DBAC6D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14</xdr:col>
      <xdr:colOff>133350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4412B0-51AC-4E63-A674-80C3CCD1F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37</xdr:row>
      <xdr:rowOff>123825</xdr:rowOff>
    </xdr:from>
    <xdr:to>
      <xdr:col>12</xdr:col>
      <xdr:colOff>219075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6FA391-1253-4E95-9D39-32703880C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67</xdr:row>
      <xdr:rowOff>82550</xdr:rowOff>
    </xdr:from>
    <xdr:to>
      <xdr:col>12</xdr:col>
      <xdr:colOff>241299</xdr:colOff>
      <xdr:row>95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4C911C-0E20-4238-8732-31879898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96</xdr:row>
      <xdr:rowOff>152400</xdr:rowOff>
    </xdr:from>
    <xdr:to>
      <xdr:col>12</xdr:col>
      <xdr:colOff>266699</xdr:colOff>
      <xdr:row>124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F9BEFC-397E-4C3A-93BE-2A94CA22A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38</xdr:row>
      <xdr:rowOff>50801</xdr:rowOff>
    </xdr:from>
    <xdr:to>
      <xdr:col>11</xdr:col>
      <xdr:colOff>228600</xdr:colOff>
      <xdr:row>66</xdr:row>
      <xdr:rowOff>171451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9BD9FF-913A-45D1-B58B-5712BB70F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27</xdr:row>
      <xdr:rowOff>104775</xdr:rowOff>
    </xdr:from>
    <xdr:to>
      <xdr:col>31</xdr:col>
      <xdr:colOff>590550</xdr:colOff>
      <xdr:row>47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1EB668-0511-4E52-AD1E-3ECC60C31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704849</xdr:colOff>
      <xdr:row>24</xdr:row>
      <xdr:rowOff>76199</xdr:rowOff>
    </xdr:from>
    <xdr:to>
      <xdr:col>15</xdr:col>
      <xdr:colOff>180974</xdr:colOff>
      <xdr:row>40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3DEFD2-82B5-4193-A3E5-68EC87FD3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22</xdr:row>
      <xdr:rowOff>38100</xdr:rowOff>
    </xdr:from>
    <xdr:to>
      <xdr:col>15</xdr:col>
      <xdr:colOff>285750</xdr:colOff>
      <xdr:row>37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97F5E5-C559-432A-A3A0-431820A42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</xdr:row>
      <xdr:rowOff>57150</xdr:rowOff>
    </xdr:from>
    <xdr:to>
      <xdr:col>15</xdr:col>
      <xdr:colOff>228599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42ED22-9BF6-4727-AEB2-4DDA35354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10</xdr:row>
      <xdr:rowOff>19050</xdr:rowOff>
    </xdr:from>
    <xdr:to>
      <xdr:col>17</xdr:col>
      <xdr:colOff>238125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710A8D-949A-4EAD-A830-1D045E8FF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387350</xdr:colOff>
      <xdr:row>2</xdr:row>
      <xdr:rowOff>107950</xdr:rowOff>
    </xdr:from>
    <xdr:to>
      <xdr:col>21</xdr:col>
      <xdr:colOff>139700</xdr:colOff>
      <xdr:row>25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87F4BF-27D2-4F28-A6E3-2FB01781F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th2017/Copy%20of%20RG%20%2334%20CH%20-%20Chorus%20Results%202017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Tabs"/>
      <sheetName val="Ch Results"/>
      <sheetName val="Results by Category"/>
      <sheetName val="Div A &amp; AA"/>
      <sheetName val="Ch Summary of Winners"/>
      <sheetName val="Most Imp"/>
      <sheetName val="Graph"/>
      <sheetName val="Announcements"/>
      <sheetName val="PRE DATA ENTRY"/>
    </sheetNames>
    <sheetDataSet>
      <sheetData sheetId="0">
        <row r="8">
          <cell r="A8">
            <v>1</v>
          </cell>
          <cell r="B8" t="str">
            <v>Pros. Soundwaves A'Cappella Chorus</v>
          </cell>
          <cell r="C8" t="str">
            <v>EVAL</v>
          </cell>
          <cell r="D8">
            <v>22</v>
          </cell>
          <cell r="E8" t="str">
            <v>C</v>
          </cell>
          <cell r="F8" t="str">
            <v>C</v>
          </cell>
          <cell r="G8" t="str">
            <v/>
          </cell>
          <cell r="H8" t="str">
            <v>C</v>
          </cell>
          <cell r="I8" t="str">
            <v>C</v>
          </cell>
          <cell r="J8" t="str">
            <v/>
          </cell>
          <cell r="K8" t="str">
            <v>C</v>
          </cell>
          <cell r="L8" t="str">
            <v>C</v>
          </cell>
          <cell r="M8" t="str">
            <v/>
          </cell>
          <cell r="N8" t="str">
            <v>C</v>
          </cell>
          <cell r="O8" t="str">
            <v>C</v>
          </cell>
          <cell r="P8" t="str">
            <v/>
          </cell>
          <cell r="Q8" t="str">
            <v/>
          </cell>
          <cell r="R8"/>
          <cell r="S8" t="str">
            <v/>
          </cell>
          <cell r="W8">
            <v>13</v>
          </cell>
        </row>
        <row r="9">
          <cell r="A9">
            <v>2</v>
          </cell>
          <cell r="B9" t="str">
            <v>Hobart Harmony Chorus</v>
          </cell>
          <cell r="C9"/>
          <cell r="D9">
            <v>34</v>
          </cell>
          <cell r="E9">
            <v>61</v>
          </cell>
          <cell r="F9">
            <v>62</v>
          </cell>
          <cell r="G9">
            <v>123</v>
          </cell>
          <cell r="H9">
            <v>65</v>
          </cell>
          <cell r="I9">
            <v>67</v>
          </cell>
          <cell r="J9">
            <v>132</v>
          </cell>
          <cell r="K9">
            <v>63</v>
          </cell>
          <cell r="L9">
            <v>65</v>
          </cell>
          <cell r="M9">
            <v>128</v>
          </cell>
          <cell r="N9">
            <v>61</v>
          </cell>
          <cell r="O9">
            <v>60</v>
          </cell>
          <cell r="P9">
            <v>121</v>
          </cell>
          <cell r="Q9">
            <v>504</v>
          </cell>
          <cell r="R9"/>
          <cell r="S9">
            <v>504</v>
          </cell>
          <cell r="W9">
            <v>10</v>
          </cell>
        </row>
        <row r="10">
          <cell r="A10">
            <v>3</v>
          </cell>
          <cell r="B10" t="str">
            <v>A Cappella West Chorus</v>
          </cell>
          <cell r="C10"/>
          <cell r="D10">
            <v>87</v>
          </cell>
          <cell r="E10">
            <v>76</v>
          </cell>
          <cell r="F10">
            <v>78</v>
          </cell>
          <cell r="G10">
            <v>154</v>
          </cell>
          <cell r="H10">
            <v>77</v>
          </cell>
          <cell r="I10">
            <v>76</v>
          </cell>
          <cell r="J10">
            <v>153</v>
          </cell>
          <cell r="K10">
            <v>76</v>
          </cell>
          <cell r="L10">
            <v>78</v>
          </cell>
          <cell r="M10">
            <v>154</v>
          </cell>
          <cell r="N10">
            <v>75</v>
          </cell>
          <cell r="O10">
            <v>78</v>
          </cell>
          <cell r="P10">
            <v>153</v>
          </cell>
          <cell r="Q10">
            <v>614</v>
          </cell>
          <cell r="R10"/>
          <cell r="S10">
            <v>614</v>
          </cell>
          <cell r="W10">
            <v>2</v>
          </cell>
        </row>
        <row r="11">
          <cell r="A11">
            <v>4</v>
          </cell>
          <cell r="B11" t="str">
            <v>Endeavour Harmony Chorus</v>
          </cell>
          <cell r="C11"/>
          <cell r="D11">
            <v>69</v>
          </cell>
          <cell r="E11">
            <v>83</v>
          </cell>
          <cell r="F11">
            <v>79</v>
          </cell>
          <cell r="G11">
            <v>162</v>
          </cell>
          <cell r="H11">
            <v>84</v>
          </cell>
          <cell r="I11">
            <v>82</v>
          </cell>
          <cell r="J11">
            <v>166</v>
          </cell>
          <cell r="K11">
            <v>83</v>
          </cell>
          <cell r="L11">
            <v>79</v>
          </cell>
          <cell r="M11">
            <v>162</v>
          </cell>
          <cell r="N11">
            <v>82</v>
          </cell>
          <cell r="O11">
            <v>83</v>
          </cell>
          <cell r="P11">
            <v>165</v>
          </cell>
          <cell r="Q11">
            <v>655</v>
          </cell>
          <cell r="R11"/>
          <cell r="S11">
            <v>655</v>
          </cell>
          <cell r="W11">
            <v>1</v>
          </cell>
        </row>
        <row r="12">
          <cell r="A12">
            <v>5</v>
          </cell>
          <cell r="B12" t="str">
            <v>Voices of the Vasse Chorus</v>
          </cell>
          <cell r="C12"/>
          <cell r="D12">
            <v>17</v>
          </cell>
          <cell r="E12">
            <v>54</v>
          </cell>
          <cell r="F12">
            <v>52</v>
          </cell>
          <cell r="G12">
            <v>106</v>
          </cell>
          <cell r="H12">
            <v>53</v>
          </cell>
          <cell r="I12">
            <v>52</v>
          </cell>
          <cell r="J12">
            <v>105</v>
          </cell>
          <cell r="K12">
            <v>55</v>
          </cell>
          <cell r="L12">
            <v>53</v>
          </cell>
          <cell r="M12">
            <v>108</v>
          </cell>
          <cell r="N12">
            <v>52</v>
          </cell>
          <cell r="O12">
            <v>50</v>
          </cell>
          <cell r="P12">
            <v>102</v>
          </cell>
          <cell r="Q12">
            <v>421</v>
          </cell>
          <cell r="R12"/>
          <cell r="S12">
            <v>421</v>
          </cell>
          <cell r="W12">
            <v>12</v>
          </cell>
        </row>
        <row r="13">
          <cell r="A13">
            <v>6</v>
          </cell>
          <cell r="B13" t="str">
            <v>Vocalescence Chorus</v>
          </cell>
          <cell r="C13"/>
          <cell r="D13">
            <v>19</v>
          </cell>
          <cell r="E13">
            <v>72</v>
          </cell>
          <cell r="F13">
            <v>71</v>
          </cell>
          <cell r="G13">
            <v>143</v>
          </cell>
          <cell r="H13">
            <v>66</v>
          </cell>
          <cell r="I13">
            <v>69</v>
          </cell>
          <cell r="J13">
            <v>135</v>
          </cell>
          <cell r="K13">
            <v>69</v>
          </cell>
          <cell r="L13">
            <v>66</v>
          </cell>
          <cell r="M13">
            <v>135</v>
          </cell>
          <cell r="N13">
            <v>72</v>
          </cell>
          <cell r="O13">
            <v>73</v>
          </cell>
          <cell r="P13">
            <v>145</v>
          </cell>
          <cell r="Q13">
            <v>558</v>
          </cell>
          <cell r="R13"/>
          <cell r="S13">
            <v>558</v>
          </cell>
          <cell r="W13">
            <v>5</v>
          </cell>
        </row>
        <row r="14">
          <cell r="A14">
            <v>7</v>
          </cell>
          <cell r="B14" t="str">
            <v>Coastal a Cappella Chorus</v>
          </cell>
          <cell r="C14"/>
          <cell r="D14">
            <v>38</v>
          </cell>
          <cell r="E14">
            <v>63</v>
          </cell>
          <cell r="F14">
            <v>62</v>
          </cell>
          <cell r="G14">
            <v>125</v>
          </cell>
          <cell r="H14">
            <v>63</v>
          </cell>
          <cell r="I14">
            <v>64</v>
          </cell>
          <cell r="J14">
            <v>127</v>
          </cell>
          <cell r="K14">
            <v>63</v>
          </cell>
          <cell r="L14">
            <v>65</v>
          </cell>
          <cell r="M14">
            <v>128</v>
          </cell>
          <cell r="N14">
            <v>65</v>
          </cell>
          <cell r="O14">
            <v>61</v>
          </cell>
          <cell r="P14">
            <v>126</v>
          </cell>
          <cell r="Q14">
            <v>506</v>
          </cell>
          <cell r="R14"/>
          <cell r="S14">
            <v>506</v>
          </cell>
          <cell r="W14">
            <v>9</v>
          </cell>
        </row>
        <row r="15">
          <cell r="A15">
            <v>8</v>
          </cell>
          <cell r="B15" t="str">
            <v>Murrumbidgee Magic Chorus</v>
          </cell>
          <cell r="C15"/>
          <cell r="D15">
            <v>21</v>
          </cell>
          <cell r="E15">
            <v>65</v>
          </cell>
          <cell r="F15">
            <v>64</v>
          </cell>
          <cell r="G15">
            <v>129</v>
          </cell>
          <cell r="H15">
            <v>66</v>
          </cell>
          <cell r="I15">
            <v>68</v>
          </cell>
          <cell r="J15">
            <v>134</v>
          </cell>
          <cell r="K15">
            <v>64</v>
          </cell>
          <cell r="L15">
            <v>67</v>
          </cell>
          <cell r="M15">
            <v>131</v>
          </cell>
          <cell r="N15">
            <v>65</v>
          </cell>
          <cell r="O15">
            <v>63</v>
          </cell>
          <cell r="P15">
            <v>128</v>
          </cell>
          <cell r="Q15">
            <v>522</v>
          </cell>
          <cell r="R15"/>
          <cell r="S15">
            <v>522</v>
          </cell>
          <cell r="W15">
            <v>7</v>
          </cell>
        </row>
        <row r="16">
          <cell r="A16">
            <v>9</v>
          </cell>
          <cell r="B16" t="str">
            <v>Geelong Harmony Chorus</v>
          </cell>
          <cell r="C16"/>
          <cell r="D16">
            <v>33</v>
          </cell>
          <cell r="E16">
            <v>71</v>
          </cell>
          <cell r="F16">
            <v>70</v>
          </cell>
          <cell r="G16">
            <v>141</v>
          </cell>
          <cell r="H16">
            <v>71</v>
          </cell>
          <cell r="I16">
            <v>70</v>
          </cell>
          <cell r="J16">
            <v>141</v>
          </cell>
          <cell r="K16">
            <v>68</v>
          </cell>
          <cell r="L16">
            <v>65</v>
          </cell>
          <cell r="M16">
            <v>133</v>
          </cell>
          <cell r="N16">
            <v>68</v>
          </cell>
          <cell r="O16">
            <v>70</v>
          </cell>
          <cell r="P16">
            <v>138</v>
          </cell>
          <cell r="Q16">
            <v>553</v>
          </cell>
          <cell r="R16"/>
          <cell r="S16">
            <v>553</v>
          </cell>
          <cell r="W16">
            <v>6</v>
          </cell>
        </row>
        <row r="17">
          <cell r="A17">
            <v>10</v>
          </cell>
          <cell r="B17" t="str">
            <v>Indian Blue Chorus</v>
          </cell>
          <cell r="C17"/>
          <cell r="D17">
            <v>47</v>
          </cell>
          <cell r="E17">
            <v>63</v>
          </cell>
          <cell r="F17">
            <v>61</v>
          </cell>
          <cell r="G17">
            <v>124</v>
          </cell>
          <cell r="H17">
            <v>64</v>
          </cell>
          <cell r="I17">
            <v>66</v>
          </cell>
          <cell r="J17">
            <v>130</v>
          </cell>
          <cell r="K17">
            <v>64</v>
          </cell>
          <cell r="L17">
            <v>65</v>
          </cell>
          <cell r="M17">
            <v>129</v>
          </cell>
          <cell r="N17">
            <v>63</v>
          </cell>
          <cell r="O17">
            <v>61</v>
          </cell>
          <cell r="P17">
            <v>124</v>
          </cell>
          <cell r="Q17">
            <v>507</v>
          </cell>
          <cell r="R17"/>
          <cell r="S17">
            <v>507</v>
          </cell>
          <cell r="W17">
            <v>8</v>
          </cell>
        </row>
        <row r="18">
          <cell r="A18">
            <v>11</v>
          </cell>
          <cell r="B18" t="str">
            <v>Coastal Charisma Chorus</v>
          </cell>
          <cell r="C18"/>
          <cell r="D18">
            <v>36</v>
          </cell>
          <cell r="E18">
            <v>61</v>
          </cell>
          <cell r="F18">
            <v>60</v>
          </cell>
          <cell r="G18">
            <v>121</v>
          </cell>
          <cell r="H18">
            <v>59</v>
          </cell>
          <cell r="I18">
            <v>58</v>
          </cell>
          <cell r="J18">
            <v>117</v>
          </cell>
          <cell r="K18">
            <v>60</v>
          </cell>
          <cell r="L18">
            <v>56</v>
          </cell>
          <cell r="M18">
            <v>116</v>
          </cell>
          <cell r="N18">
            <v>58</v>
          </cell>
          <cell r="O18">
            <v>60</v>
          </cell>
          <cell r="P18">
            <v>118</v>
          </cell>
          <cell r="Q18">
            <v>472</v>
          </cell>
          <cell r="R18"/>
          <cell r="S18">
            <v>472</v>
          </cell>
          <cell r="W18">
            <v>11</v>
          </cell>
        </row>
        <row r="19">
          <cell r="A19">
            <v>12</v>
          </cell>
          <cell r="B19" t="str">
            <v>Melbourne Chorus</v>
          </cell>
          <cell r="C19"/>
          <cell r="D19">
            <v>48</v>
          </cell>
          <cell r="E19">
            <v>74</v>
          </cell>
          <cell r="F19">
            <v>75</v>
          </cell>
          <cell r="G19">
            <v>149</v>
          </cell>
          <cell r="H19">
            <v>72</v>
          </cell>
          <cell r="I19">
            <v>76</v>
          </cell>
          <cell r="J19">
            <v>148</v>
          </cell>
          <cell r="K19">
            <v>75</v>
          </cell>
          <cell r="L19">
            <v>77</v>
          </cell>
          <cell r="M19">
            <v>152</v>
          </cell>
          <cell r="N19">
            <v>78</v>
          </cell>
          <cell r="O19">
            <v>76</v>
          </cell>
          <cell r="P19">
            <v>154</v>
          </cell>
          <cell r="Q19">
            <v>603</v>
          </cell>
          <cell r="R19"/>
          <cell r="S19">
            <v>603</v>
          </cell>
          <cell r="W19">
            <v>3</v>
          </cell>
        </row>
        <row r="20">
          <cell r="A20">
            <v>13</v>
          </cell>
          <cell r="B20" t="str">
            <v>Onkaparinga Harmony Chorus</v>
          </cell>
          <cell r="C20" t="str">
            <v>OPEN</v>
          </cell>
          <cell r="D20">
            <v>18</v>
          </cell>
          <cell r="E20" t="str">
            <v>C+</v>
          </cell>
          <cell r="F20" t="str">
            <v>B</v>
          </cell>
          <cell r="G20" t="str">
            <v/>
          </cell>
          <cell r="H20" t="str">
            <v>C</v>
          </cell>
          <cell r="I20" t="str">
            <v>B-</v>
          </cell>
          <cell r="J20" t="str">
            <v/>
          </cell>
          <cell r="K20" t="str">
            <v>C</v>
          </cell>
          <cell r="L20" t="str">
            <v>B</v>
          </cell>
          <cell r="M20" t="str">
            <v/>
          </cell>
          <cell r="N20" t="str">
            <v>C+</v>
          </cell>
          <cell r="O20" t="str">
            <v>B</v>
          </cell>
          <cell r="P20" t="str">
            <v/>
          </cell>
          <cell r="Q20" t="str">
            <v/>
          </cell>
          <cell r="R20"/>
          <cell r="S20" t="str">
            <v/>
          </cell>
          <cell r="W20">
            <v>14</v>
          </cell>
        </row>
        <row r="21">
          <cell r="A21">
            <v>14</v>
          </cell>
          <cell r="B21" t="str">
            <v>Perth Harmony Chorus</v>
          </cell>
          <cell r="C21" t="str">
            <v>OPEN</v>
          </cell>
          <cell r="D21">
            <v>69</v>
          </cell>
          <cell r="E21" t="str">
            <v>B+</v>
          </cell>
          <cell r="F21" t="str">
            <v>A-</v>
          </cell>
          <cell r="G21" t="str">
            <v/>
          </cell>
          <cell r="H21" t="str">
            <v>B+</v>
          </cell>
          <cell r="I21" t="str">
            <v>B+</v>
          </cell>
          <cell r="J21" t="str">
            <v/>
          </cell>
          <cell r="K21" t="str">
            <v>B+</v>
          </cell>
          <cell r="L21" t="str">
            <v>B+</v>
          </cell>
          <cell r="M21" t="str">
            <v/>
          </cell>
          <cell r="N21" t="str">
            <v>B+</v>
          </cell>
          <cell r="O21" t="str">
            <v>B</v>
          </cell>
          <cell r="P21" t="str">
            <v/>
          </cell>
          <cell r="Q21" t="str">
            <v/>
          </cell>
          <cell r="R21"/>
          <cell r="S21" t="str">
            <v/>
          </cell>
          <cell r="W21">
            <v>15</v>
          </cell>
        </row>
        <row r="22">
          <cell r="A22">
            <v>15</v>
          </cell>
          <cell r="B22" t="str">
            <v>Circular Keys Chorus</v>
          </cell>
          <cell r="C22"/>
          <cell r="D22">
            <v>29</v>
          </cell>
          <cell r="E22">
            <v>73</v>
          </cell>
          <cell r="F22">
            <v>75</v>
          </cell>
          <cell r="G22">
            <v>148</v>
          </cell>
          <cell r="H22">
            <v>75</v>
          </cell>
          <cell r="I22">
            <v>76</v>
          </cell>
          <cell r="J22">
            <v>151</v>
          </cell>
          <cell r="K22">
            <v>73</v>
          </cell>
          <cell r="L22">
            <v>74</v>
          </cell>
          <cell r="M22">
            <v>147</v>
          </cell>
          <cell r="N22">
            <v>75</v>
          </cell>
          <cell r="O22">
            <v>74</v>
          </cell>
          <cell r="P22">
            <v>149</v>
          </cell>
          <cell r="Q22">
            <v>595</v>
          </cell>
          <cell r="R22"/>
          <cell r="S22">
            <v>595</v>
          </cell>
          <cell r="W2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z Beste" refreshedDate="43605.573946875003" createdVersion="6" refreshedVersion="6" minRefreshableVersion="3" recordCount="390" xr:uid="{00000000-000A-0000-FFFF-FFFF00000000}">
  <cacheSource type="worksheet">
    <worksheetSource ref="A1:G391" sheet="Raw Data (List)"/>
  </cacheSource>
  <cacheFields count="7">
    <cacheField name="Original Order" numFmtId="0">
      <sharedItems containsSemiMixedTypes="0" containsString="0" containsNumber="1" containsInteger="1" minValue="1" maxValue="390"/>
    </cacheField>
    <cacheField name="Contest Location" numFmtId="0">
      <sharedItems/>
    </cacheField>
    <cacheField name="Year" numFmtId="0">
      <sharedItems containsSemiMixedTypes="0" containsString="0" containsNumber="1" containsInteger="1" minValue="1990" maxValue="2019" count="23">
        <n v="1990"/>
        <n v="1992"/>
        <n v="1994"/>
        <n v="1996"/>
        <n v="1998"/>
        <n v="2000"/>
        <n v="2002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Place" numFmtId="0">
      <sharedItems containsMixedTypes="1" containsNumber="1" containsInteger="1" minValue="1" maxValue="26"/>
    </cacheField>
    <cacheField name="Chorus as named in results" numFmtId="0">
      <sharedItems/>
    </cacheField>
    <cacheField name="Chorus" numFmtId="0">
      <sharedItems count="68">
        <s v="Melbourne"/>
        <s v="Perth Harmony"/>
        <s v="Sydney Town"/>
        <s v="Adelaide Sound Connection"/>
        <s v="Avon Valley Harmony"/>
        <s v="Coastal A Cappella"/>
        <s v="Wollongong Harmony"/>
        <s v="Bathurst Panorama"/>
        <s v="Rainbow Harmony"/>
        <s v="Gold Coast"/>
        <s v="Mornington Bay"/>
        <s v="Brindabella"/>
        <s v="Geelong Harmony"/>
        <s v="Circular Keys"/>
        <s v="Albany City"/>
        <s v="Riverland Harmony"/>
        <s v="Murrumbidgee Magic"/>
        <s v="Sounds Of The Surf"/>
        <s v="Hot Ginger"/>
        <s v="Harmony In Paradise"/>
        <s v="Redland Rhapsody"/>
        <s v="East City Sound"/>
        <s v="Endeavour Harmony"/>
        <s v="Southern Sounds"/>
        <s v="Northern Beaches"/>
        <s v="Kanyana"/>
        <s v="Ballarat Sovereign"/>
        <s v="Hobart Harmony"/>
        <s v="Southern Belles"/>
        <s v="Spirit of Sydney"/>
        <s v="Manning River Harmonies"/>
        <s v="Headliners"/>
        <s v="Batavia Coast Prospective"/>
        <s v="Miltones Prospective"/>
        <s v="Brisbane City Sounds"/>
        <s v="Out of the Blue Singers"/>
        <s v="Hervey Bay Seabelle Singers"/>
        <s v="Rhythms of the Reef"/>
        <s v="Aurora Australis"/>
        <s v="Voices of the Vasse"/>
        <s v="Spirit of the Coast"/>
        <s v="A Cappella West"/>
        <s v="Onkaparinga Harmony"/>
        <s v="Vocalescence"/>
        <s v="Vocal Vibes"/>
        <s v="Indian Blue"/>
        <s v="Vocal Edge Blue Mountains"/>
        <s v="Coastal Charisma"/>
        <s v="Canberra Harmony"/>
        <s v="Soundwaves A'Cappella P"/>
        <s v="A' Cappella Bay Singers"/>
        <s v="Hot Ginger " u="1"/>
        <s v="Indian Blue " u="1"/>
        <s v="Mornington Bay " u="1"/>
        <s v="Canberra Harmony " u="1"/>
        <s v="Coastal A Capella" u="1"/>
        <s v="Melbourne " u="1"/>
        <s v="Spirit of Sydney " u="1"/>
        <s v="Soundwaves A'Cappella  P" u="1"/>
        <s v="Batavia Coast Prospective " u="1"/>
        <s v="A Cappella West " u="1"/>
        <s v="Spirit of the Coast " u="1"/>
        <s v="Vocal Vibes " u="1"/>
        <s v="Headliners " u="1"/>
        <s v="Coastal Charisma " u="1"/>
        <s v="Pros. Soundwaves A'Cappella" u="1"/>
        <s v="Vocal Edge Blue Moutains P" u="1"/>
        <s v="Miltones Prospective " u="1"/>
      </sharedItems>
    </cacheField>
    <cacheField name="Score" numFmtId="0">
      <sharedItems containsMixedTypes="1" containsNumber="1" containsInteger="1" minValue="310" maxValue="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z Beste" refreshedDate="43898.436466203704" createdVersion="6" refreshedVersion="6" minRefreshableVersion="3" recordCount="365" xr:uid="{00000000-000A-0000-FFFF-FFFF01000000}">
  <cacheSource type="worksheet">
    <worksheetSource name="Table18"/>
  </cacheSource>
  <cacheFields count="13">
    <cacheField name="Original Order" numFmtId="0">
      <sharedItems containsSemiMixedTypes="0" containsString="0" containsNumber="1" containsInteger="1" minValue="1" maxValue="386"/>
    </cacheField>
    <cacheField name="Contest Location" numFmtId="0">
      <sharedItems/>
    </cacheField>
    <cacheField name="Year" numFmtId="0">
      <sharedItems containsSemiMixedTypes="0" containsString="0" containsNumber="1" containsInteger="1" minValue="1990" maxValue="2019" count="23">
        <n v="1990"/>
        <n v="1992"/>
        <n v="1994"/>
        <n v="1996"/>
        <n v="1998"/>
        <n v="2000"/>
        <n v="2002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Place" numFmtId="0">
      <sharedItems containsMixedTypes="1" containsNumber="1" containsInteger="1" minValue="1" maxValue="26" count="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s v="Open"/>
      </sharedItems>
    </cacheField>
    <cacheField name="Chorus as named in results" numFmtId="0">
      <sharedItems/>
    </cacheField>
    <cacheField name="Chorus" numFmtId="0">
      <sharedItems count="62">
        <s v="Melbourne"/>
        <s v="Perth Harmony"/>
        <s v="Sydney Town"/>
        <s v="Adelaide Sound Connection"/>
        <s v="Avon Valley Harmony"/>
        <s v="Coastal A Cappella"/>
        <s v="Wollongong Harmony"/>
        <s v="Bathurst Panorama"/>
        <s v="Rainbow Harmony"/>
        <s v="Gold Coast"/>
        <s v="Mornington Bay"/>
        <s v="Geelong Harmony"/>
        <s v="Circular Keys"/>
        <s v="Albany City"/>
        <s v="Riverland Harmony"/>
        <s v="Murrumbidgee Magic"/>
        <s v="Sounds Of The Surf"/>
        <s v="Hot Ginger"/>
        <s v="Brindabella"/>
        <s v="Harmony In Paradise"/>
        <s v="Redland Rhapsody"/>
        <s v="East City Sound"/>
        <s v="Endeavour Harmony"/>
        <s v="Southern Sounds"/>
        <s v="Northern Beaches"/>
        <s v="Kanyana"/>
        <s v="Ballarat Sovereign"/>
        <s v="Hobart Harmony"/>
        <s v="Southern Belles"/>
        <s v="Spirit of Sydney"/>
        <s v="Out of the Blue Singers"/>
        <s v="Brisbane City Sounds"/>
        <s v="Headliners"/>
        <s v="Aurora Australis"/>
        <s v="Voices of the Vasse"/>
        <s v="Rhythms of the Reef"/>
        <s v="Hervey Bay Seabelle Singers"/>
        <s v="Spirit of the Coast"/>
        <s v="A Cappella West"/>
        <s v="Vocalescence"/>
        <s v="Onkaparinga Harmony"/>
        <s v="Vocal Vibes"/>
        <s v="Indian Blue"/>
        <s v="Coastal Charisma"/>
        <s v="Canberra Harmony"/>
        <s v="A' Cappella Bay Singers"/>
        <s v="Hot Ginger " u="1"/>
        <s v="Indian Blue " u="1"/>
        <s v="Mornington Bay " u="1"/>
        <s v="Canberra Harmony " u="1"/>
        <s v="Melbourne " u="1"/>
        <s v="Spirit of Sydney " u="1"/>
        <s v="Soundwaves A'Cappella  P" u="1"/>
        <s v="Batavia Coast Prospective " u="1"/>
        <s v="Manning River Harmonies" u="1"/>
        <s v="A Cappella West " u="1"/>
        <s v="Spirit of the Coast " u="1"/>
        <s v="Vocal Vibes " u="1"/>
        <s v="Headliners " u="1"/>
        <s v="Coastal Charisma " u="1"/>
        <s v="Vocal Edge Blue Moutains P" u="1"/>
        <s v="Miltones Prospective " u="1"/>
      </sharedItems>
    </cacheField>
    <cacheField name="Score" numFmtId="0">
      <sharedItems containsMixedTypes="1" containsNumber="1" containsInteger="1" minValue="310" maxValue="662"/>
    </cacheField>
    <cacheField name="# On Stage" numFmtId="0">
      <sharedItems containsString="0" containsBlank="1" containsNumber="1" containsInteger="1" minValue="15" maxValue="87"/>
    </cacheField>
    <cacheField name="Midsize (AA) Placing" numFmtId="0">
      <sharedItems containsBlank="1"/>
    </cacheField>
    <cacheField name="Small (A) Placing" numFmtId="0">
      <sharedItems containsBlank="1"/>
    </cacheField>
    <cacheField name="Other" numFmtId="0">
      <sharedItems containsBlank="1" count="6">
        <m/>
        <s v="Most Improved"/>
        <s v="Novice Director"/>
        <s v="Novice Directors"/>
        <s v="Regional Record"/>
        <s v="Audience Choice" u="1"/>
      </sharedItems>
    </cacheField>
    <cacheField name="Most Improved Pts" numFmtId="0">
      <sharedItems containsString="0" containsBlank="1" containsNumber="1" containsInteger="1" minValue="10" maxValue="152"/>
    </cacheField>
    <cacheField name="Pts" numFmtId="0" formula=" 1*Plac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z Beste" refreshedDate="43898.442032407409" createdVersion="6" refreshedVersion="6" minRefreshableVersion="3" recordCount="390" xr:uid="{00000000-000A-0000-FFFF-FFFF0D000000}">
  <cacheSource type="worksheet">
    <worksheetSource name="Table1"/>
  </cacheSource>
  <cacheFields count="12">
    <cacheField name="Original Order" numFmtId="0">
      <sharedItems containsSemiMixedTypes="0" containsString="0" containsNumber="1" containsInteger="1" minValue="1" maxValue="390"/>
    </cacheField>
    <cacheField name="Contest Location" numFmtId="0">
      <sharedItems count="11">
        <s v="Geelong"/>
        <s v="Perth"/>
        <s v="Sydney"/>
        <s v="Gold Coast"/>
        <s v="Adelaide"/>
        <s v="Wollongong "/>
        <s v="Brisbane"/>
        <s v="Hobart"/>
        <s v="Mandurah"/>
        <s v="Newcastle"/>
        <s v="Canberra"/>
      </sharedItems>
    </cacheField>
    <cacheField name="Year" numFmtId="0">
      <sharedItems containsSemiMixedTypes="0" containsString="0" containsNumber="1" containsInteger="1" minValue="1990" maxValue="2019" count="23">
        <n v="1990"/>
        <n v="1992"/>
        <n v="1994"/>
        <n v="1996"/>
        <n v="1998"/>
        <n v="2000"/>
        <n v="2002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Place" numFmtId="0">
      <sharedItems containsMixedTypes="1" containsNumber="1" containsInteger="1" minValue="1" maxValue="26" count="28">
        <n v="1"/>
        <n v="2"/>
        <n v="3"/>
        <n v="4"/>
        <n v="5"/>
        <n v="6"/>
        <n v="7"/>
        <n v="8"/>
        <n v="9"/>
        <n v="10"/>
        <n v="11"/>
        <s v="E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s v="Open"/>
      </sharedItems>
    </cacheField>
    <cacheField name="Chorus as named in results" numFmtId="0">
      <sharedItems count="128">
        <s v="Melbourne"/>
        <s v="Perth Harmony"/>
        <s v="Sydney Town"/>
        <s v="Adelaide Sunshine"/>
        <s v="Avon Valley"/>
        <s v="Central Coast"/>
        <s v="Wollongong"/>
        <s v="Bathurst Panorama"/>
        <s v="Rainbow Harmony"/>
        <s v="Gold Coast"/>
        <s v="Avon Valley Harmony"/>
        <s v="Adelaide Sunshine Chorus"/>
        <s v="Wollongong Harmony"/>
        <s v="Rainbow Harmony Chorus"/>
        <s v="Mornington Bay Chorus"/>
        <s v="Brindabella"/>
        <s v="Geelong Harmony"/>
        <s v="Circular Keys"/>
        <s v="Adelaide Sound Connection"/>
        <s v="Albany City"/>
        <s v="Riverland Harmony"/>
        <s v="Wagga Wagga Harmony"/>
        <s v="Sounds Of The Surf"/>
        <s v="Sunshine Coast"/>
        <s v="Harmony In Paradise"/>
        <s v="Redland Rhapsody"/>
        <s v="Yarra Ranges Harmony"/>
        <s v="Endeavour Harmony"/>
        <s v="Southern Sounds"/>
        <s v="Northern Beaches"/>
        <s v="Kanyana"/>
        <s v="Ballarat Sovereign"/>
        <s v="Perth Harmony Chapter"/>
        <s v="Wollongong Harmony Chapter"/>
        <s v="Endeavour Harmony Chapter"/>
        <s v="Melbourne Chapter"/>
        <s v="Central Coast Chapter"/>
        <s v="Circular Keys Chapter"/>
        <s v="Redland Rhapsody Chapter"/>
        <s v="Yarra Ranges Harmony Chapter"/>
        <s v="Wagga Wagga Harmony Chapter"/>
        <s v="Sydney Town Chapter"/>
        <s v="Harmony in Paradise Chapter"/>
        <s v="Geelong Harmony Chapter"/>
        <s v="Bathurst Panorama Chapter"/>
        <s v="Riverland Harmony Chapter"/>
        <s v="Adelaide Sound Connection Chapter"/>
        <s v="Brindabella Chapter"/>
        <s v="Hobart Harmony Chapter"/>
        <s v="Albany City Chapter"/>
        <s v="Northern Beaches Chapter"/>
        <s v="Southern Belles Chapter"/>
        <s v="Spirit of Sydney Chapter"/>
        <s v="Southern Sounds Chapter"/>
        <s v="Manning River Harmonies Chapter"/>
        <s v="Ballarat Sovereign Chapter"/>
        <s v="Lennox Headliners Prospective Chapter"/>
        <s v="Batavia Coast Prospective Chapter"/>
        <s v="Miltones Prospective Chorus"/>
        <s v="Brisbane City Sounds Prospective Chorus"/>
        <s v="Out of the Blue Prospective Chorus"/>
        <s v="Out of the Blue Chapter"/>
        <s v="Murrumbidgee Magic Chapter (Formerly Wagga Wagga Harmony)"/>
        <s v="Sunshine Coast Chapter"/>
        <s v="Brisbane City Sounds Chorus"/>
        <s v="Lennox Headliners Chapter"/>
        <s v="Yarra Ranges Harmony Chapter (1st place Division A)"/>
        <s v="Out of the Blue Singers"/>
        <s v="Murrumbidgee Magic"/>
        <s v="Hobart Harmony"/>
        <s v="Brisbane City Sounds"/>
        <s v="Lennox Headliners"/>
        <s v="Hervey Bay Seabelle Singers (Pros)"/>
        <s v="Hinkler Harmony"/>
        <s v="Perth Harmony Chorus"/>
        <s v="East City Sound"/>
        <s v="Aurora Australis"/>
        <s v="Voices of the Vasse"/>
        <s v="Hervey Bay Seabelle Singers"/>
        <s v="Melbourne Chorus"/>
        <s v="Circular Keys Chorus"/>
        <s v="Bathurst Panorama Chorus"/>
        <s v="Northern Beaches Chorus"/>
        <s v="Geelong Harmony Chorus"/>
        <s v="Murrumbidgee Magic Chorus"/>
        <s v="Coastal a Cappella Chorus"/>
        <s v="Hobart Harmony Chorus"/>
        <s v="Adelaide Sound Connection Chorus"/>
        <s v="East City Sound Chorus"/>
        <s v="Out of the Blue Singers Chorus"/>
        <s v="Riverland Harmony Chorus"/>
        <s v="Endeavour Chorus"/>
        <s v="Wollongong Chorus"/>
        <s v="Brindabella Chorus"/>
        <s v="Redland Rhapsody Chorus"/>
        <s v="Aurora Australis Chorus"/>
        <s v="Headliners Chorus"/>
        <s v="Southern Sounds Chorus"/>
        <s v="Hot Ginger Chorus"/>
        <s v="Spirit of the Coast Chorus"/>
        <s v="Hervey Bay Seabelles Chorus"/>
        <s v="Hinkler Harmony Chorus"/>
        <s v="A Cappella West Chorus"/>
        <s v="Harmony in Paradise Chorus"/>
        <s v="Voices of the Vasse Chorus"/>
        <s v="Onkaparinga Harmony Chorus"/>
        <s v="Wollongong Harmony Chorus"/>
        <s v="Vocalescence Chorus"/>
        <s v="Hervey Bay Seabelle Singers Chorus"/>
        <s v="Endeavour Harmony Chorus"/>
        <s v="Brisbane City Sounds Chorus*"/>
        <s v="Vocal Vibes Chorus"/>
        <s v="Adelaide Sound Connection Chorus**"/>
        <s v="Rhythms of the Reef Chorus"/>
        <s v="Circular Keys Chorus (evaluation only as 2011 champions)"/>
        <s v="*A Cappella West"/>
        <s v="Vocalescence"/>
        <s v="Indian Blue Chorus"/>
        <s v="Prospective Vocal Edge Blue Moutains"/>
        <s v="Hervey Bay Seabelle Singers Chours"/>
        <s v="East City Sounds Chorus"/>
        <s v="*Hobart Harmony Chorus"/>
        <s v="Coastal Charisma Chorus"/>
        <s v="Canberra Harmony Chorus"/>
        <s v="Pros. Soundwaves A'Cappella Chorus"/>
        <s v="*Brindabella Chorus"/>
        <s v="Vocal Edge Blue Mountains Chorus "/>
        <s v="A' Cappella Bay Singers Chorus"/>
      </sharedItems>
    </cacheField>
    <cacheField name="Chorus" numFmtId="0">
      <sharedItems count="96">
        <s v="Melbourne"/>
        <s v="Perth Harmony"/>
        <s v="Sydney Town"/>
        <s v="Adelaide Sound Connection"/>
        <s v="Avon Valley Harmony"/>
        <s v="Coastal A Cappella"/>
        <s v="Wollongong Harmony"/>
        <s v="Bathurst Panorama"/>
        <s v="Rainbow Harmony"/>
        <s v="Gold Coast"/>
        <s v="Mornington Bay"/>
        <s v="Brindabella"/>
        <s v="Geelong Harmony"/>
        <s v="Circular Keys"/>
        <s v="Albany City"/>
        <s v="Riverland Harmony"/>
        <s v="Murrumbidgee Magic"/>
        <s v="Sounds Of The Surf"/>
        <s v="Hot Ginger"/>
        <s v="Harmony In Paradise"/>
        <s v="Redland Rhapsody"/>
        <s v="East City Sound"/>
        <s v="Endeavour Harmony"/>
        <s v="Southern Sounds"/>
        <s v="Northern Beaches"/>
        <s v="Kanyana"/>
        <s v="Ballarat Sovereign"/>
        <s v="Hobart Harmony"/>
        <s v="Southern Belles"/>
        <s v="Spirit of Sydney"/>
        <s v="Manning River Harmonies"/>
        <s v="Headliners"/>
        <s v="Batavia Coast Prospective"/>
        <s v="Miltones Prospective"/>
        <s v="Brisbane City Sounds"/>
        <s v="Out of the Blue Singers"/>
        <s v="Hervey Bay Seabelle Singers"/>
        <s v="Rhythms of the Reef"/>
        <s v="Aurora Australis"/>
        <s v="Voices of the Vasse"/>
        <s v="Spirit of the Coast"/>
        <s v="A Cappella West"/>
        <s v="Onkaparinga Harmony"/>
        <s v="Vocalescence"/>
        <s v="Vocal Vibes"/>
        <s v="Indian Blue"/>
        <s v="Vocal Edge Blue Mountains"/>
        <s v="Coastal Charisma"/>
        <s v="Canberra Harmony"/>
        <s v="Soundwaves A'Cappella P"/>
        <s v="A' Cappella Bay Singers"/>
        <s v="Headliners Chorus" u="1"/>
        <s v="Hot Ginger " u="1"/>
        <s v="Melbourne Chorus" u="1"/>
        <s v="Murrumbidgee Magic Chorus" u="1"/>
        <s v="Indian Blue " u="1"/>
        <s v="Mornington Bay " u="1"/>
        <s v="Brisbane City Sounds Prospective " u="1"/>
        <s v="Canberra Harmony " u="1"/>
        <s v="Spirit of the Coast Chorus" u="1"/>
        <s v="Mornington Bay Chorus" u="1"/>
        <s v="Coastal A Capella" u="1"/>
        <s v="Melbourne " u="1"/>
        <s v="Spirit of Sydney " u="1"/>
        <s v="Sunshine Coast" u="1"/>
        <s v="Soundwaves A'Cappella Chorus P" u="1"/>
        <s v="Soundwaves A'Cappella  P" u="1"/>
        <s v="Yarra Ranges Harmony" u="1"/>
        <s v="East City Sounds " u="1"/>
        <s v="Southern Belles Chorus" u="1"/>
        <s v="Hot Ginger Chorus" u="1"/>
        <s v="Coastal a Cappella Chorus" u="1"/>
        <s v="Batavia Coast Prospective " u="1"/>
        <s v="Wagga Wagga Harmony" u="1"/>
        <s v="A Cappella West " u="1"/>
        <s v="Spirit of the Coast " u="1"/>
        <s v="Coastal Charisma Chorus" u="1"/>
        <s v="Vocal Vibes " u="1"/>
        <s v="Out of the Blue Prospective" u="1"/>
        <s v="Headliners " u="1"/>
        <s v="Miltones Prospective Chorus" u="1"/>
        <s v="Coastal Charisma " u="1"/>
        <s v="East City Sounds Chorus" u="1"/>
        <s v="Canberra Harmony Chorus" u="1"/>
        <s v="Spirit of Sydney Chorus" u="1"/>
        <s v="Hervey Bay Seabelle Singers P" u="1"/>
        <s v="Rhythms of the Reef Chorus" u="1"/>
        <s v="A Cappella West Chorus" u="1"/>
        <s v="Indian Blue Chorus" u="1"/>
        <s v="Hinkler Harmony" u="1"/>
        <s v="Pros. Soundwaves A'Cappella" u="1"/>
        <s v="Vocal Vibes Chorus" u="1"/>
        <s v="Vocal Edge Blue Moutains P" u="1"/>
        <s v="Miltones Prospective " u="1"/>
        <s v="Onkaparinga Harmony Chorus" u="1"/>
        <s v="Rainbow Harmony Chorus" u="1"/>
      </sharedItems>
    </cacheField>
    <cacheField name="Score" numFmtId="0">
      <sharedItems containsMixedTypes="1" containsNumber="1" containsInteger="1" minValue="310" maxValue="662"/>
    </cacheField>
    <cacheField name="# On Stage" numFmtId="0">
      <sharedItems containsString="0" containsBlank="1" containsNumber="1" containsInteger="1" minValue="15" maxValue="87" count="48">
        <m/>
        <n v="70"/>
        <n v="53"/>
        <n v="37"/>
        <n v="55"/>
        <n v="42"/>
        <n v="67"/>
        <n v="23"/>
        <n v="62"/>
        <n v="30"/>
        <n v="15"/>
        <n v="28"/>
        <n v="26"/>
        <n v="35"/>
        <n v="27"/>
        <n v="19"/>
        <n v="20"/>
        <n v="80"/>
        <n v="47"/>
        <n v="39"/>
        <n v="52"/>
        <n v="43"/>
        <n v="40"/>
        <n v="33"/>
        <n v="25"/>
        <n v="29"/>
        <n v="34"/>
        <n v="18"/>
        <n v="16"/>
        <n v="66"/>
        <n v="50"/>
        <n v="38"/>
        <n v="32"/>
        <n v="31"/>
        <n v="41"/>
        <n v="22"/>
        <n v="36"/>
        <n v="17"/>
        <n v="69"/>
        <n v="87"/>
        <n v="48"/>
        <n v="21"/>
        <n v="57"/>
        <n v="51"/>
        <n v="58"/>
        <n v="24"/>
        <n v="44"/>
        <n v="54"/>
      </sharedItems>
    </cacheField>
    <cacheField name="Midsize (AA) Placing" numFmtId="0">
      <sharedItems containsBlank="1" count="4">
        <m/>
        <s v="1st Midsize (AA)"/>
        <s v="2nd Midsize (AA)"/>
        <s v="3rd Midsize (AA)"/>
      </sharedItems>
    </cacheField>
    <cacheField name="Small (A) Placing" numFmtId="0">
      <sharedItems containsBlank="1" count="4">
        <m/>
        <s v="1st Small (A)"/>
        <s v="2nd Small (A)"/>
        <s v="3rd  Small (A)"/>
      </sharedItems>
    </cacheField>
    <cacheField name="Other" numFmtId="0">
      <sharedItems containsBlank="1" count="6">
        <m/>
        <s v="Most Improved"/>
        <s v="Novice Director"/>
        <s v="Novice Directors"/>
        <s v="Regional Record"/>
        <s v="Audience Choice"/>
      </sharedItems>
    </cacheField>
    <cacheField name="Pts" numFmtId="0" formula=" 1*Plac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n v="1"/>
    <s v="Geelong"/>
    <x v="0"/>
    <n v="1"/>
    <s v="Melbourne"/>
    <x v="0"/>
    <n v="580"/>
  </r>
  <r>
    <n v="2"/>
    <s v="Geelong"/>
    <x v="0"/>
    <n v="2"/>
    <s v="Perth Harmony"/>
    <x v="1"/>
    <n v="569"/>
  </r>
  <r>
    <n v="3"/>
    <s v="Geelong"/>
    <x v="0"/>
    <n v="3"/>
    <s v="Sydney Town"/>
    <x v="2"/>
    <n v="509"/>
  </r>
  <r>
    <n v="4"/>
    <s v="Perth"/>
    <x v="1"/>
    <n v="1"/>
    <s v="Melbourne"/>
    <x v="0"/>
    <n v="577"/>
  </r>
  <r>
    <n v="5"/>
    <s v="Perth"/>
    <x v="1"/>
    <n v="2"/>
    <s v="Perth Harmony"/>
    <x v="1"/>
    <n v="526"/>
  </r>
  <r>
    <n v="6"/>
    <s v="Perth"/>
    <x v="1"/>
    <n v="3"/>
    <s v="Sydney Town"/>
    <x v="2"/>
    <n v="431"/>
  </r>
  <r>
    <n v="7"/>
    <s v="Perth"/>
    <x v="1"/>
    <n v="4"/>
    <s v="Adelaide Sunshine"/>
    <x v="3"/>
    <n v="391"/>
  </r>
  <r>
    <n v="8"/>
    <s v="Perth"/>
    <x v="1"/>
    <n v="5"/>
    <s v="Avon Valley"/>
    <x v="4"/>
    <n v="380"/>
  </r>
  <r>
    <n v="9"/>
    <s v="Perth"/>
    <x v="1"/>
    <n v="6"/>
    <s v="Central Coast"/>
    <x v="5"/>
    <n v="367"/>
  </r>
  <r>
    <n v="10"/>
    <s v="Perth"/>
    <x v="1"/>
    <n v="7"/>
    <s v="Wollongong"/>
    <x v="6"/>
    <n v="356"/>
  </r>
  <r>
    <n v="11"/>
    <s v="Perth"/>
    <x v="1"/>
    <n v="8"/>
    <s v="Bathurst Panorama"/>
    <x v="7"/>
    <n v="334"/>
  </r>
  <r>
    <n v="12"/>
    <s v="Perth"/>
    <x v="1"/>
    <n v="9"/>
    <s v="Rainbow Harmony"/>
    <x v="8"/>
    <n v="322"/>
  </r>
  <r>
    <n v="13"/>
    <s v="Perth"/>
    <x v="1"/>
    <n v="10"/>
    <s v="Gold Coast"/>
    <x v="9"/>
    <n v="310"/>
  </r>
  <r>
    <n v="14"/>
    <s v="Sydney"/>
    <x v="2"/>
    <n v="1"/>
    <s v="Perth Harmony"/>
    <x v="1"/>
    <n v="577"/>
  </r>
  <r>
    <n v="15"/>
    <s v="Sydney"/>
    <x v="2"/>
    <n v="2"/>
    <s v="Melbourne"/>
    <x v="0"/>
    <n v="533"/>
  </r>
  <r>
    <n v="16"/>
    <s v="Sydney"/>
    <x v="2"/>
    <n v="3"/>
    <s v="Sydney Town"/>
    <x v="2"/>
    <n v="530"/>
  </r>
  <r>
    <n v="17"/>
    <s v="Sydney"/>
    <x v="2"/>
    <n v="4"/>
    <s v="Central Coast"/>
    <x v="5"/>
    <n v="444"/>
  </r>
  <r>
    <n v="18"/>
    <s v="Sydney"/>
    <x v="2"/>
    <n v="5"/>
    <s v="Avon Valley Harmony"/>
    <x v="4"/>
    <n v="414"/>
  </r>
  <r>
    <n v="19"/>
    <s v="Sydney"/>
    <x v="2"/>
    <n v="6"/>
    <s v="Bathurst Panorama"/>
    <x v="7"/>
    <n v="409"/>
  </r>
  <r>
    <n v="20"/>
    <s v="Sydney"/>
    <x v="2"/>
    <n v="7"/>
    <s v="Gold Coast"/>
    <x v="9"/>
    <n v="396"/>
  </r>
  <r>
    <n v="21"/>
    <s v="Sydney"/>
    <x v="2"/>
    <n v="8"/>
    <s v="Adelaide Sunshine Chorus"/>
    <x v="3"/>
    <n v="389"/>
  </r>
  <r>
    <n v="22"/>
    <s v="Sydney"/>
    <x v="2"/>
    <n v="9"/>
    <s v="Wollongong Harmony"/>
    <x v="6"/>
    <n v="363"/>
  </r>
  <r>
    <n v="23"/>
    <s v="Sydney"/>
    <x v="2"/>
    <n v="10"/>
    <s v="Rainbow Harmony Chorus"/>
    <x v="8"/>
    <n v="345"/>
  </r>
  <r>
    <n v="24"/>
    <s v="Sydney"/>
    <x v="2"/>
    <n v="11"/>
    <s v="Mornington Bay Chorus"/>
    <x v="10"/>
    <n v="342"/>
  </r>
  <r>
    <n v="25"/>
    <s v="Sydney"/>
    <x v="2"/>
    <s v="E"/>
    <s v="Brindabella"/>
    <x v="11"/>
    <s v="Eval"/>
  </r>
  <r>
    <n v="26"/>
    <s v="Gold Coast"/>
    <x v="3"/>
    <n v="1"/>
    <s v="Melbourne"/>
    <x v="0"/>
    <n v="579"/>
  </r>
  <r>
    <n v="27"/>
    <s v="Gold Coast"/>
    <x v="3"/>
    <n v="2"/>
    <s v="Perth Harmony"/>
    <x v="1"/>
    <n v="563"/>
  </r>
  <r>
    <n v="28"/>
    <s v="Gold Coast"/>
    <x v="3"/>
    <n v="3"/>
    <s v="Bathurst Panorama"/>
    <x v="7"/>
    <n v="495"/>
  </r>
  <r>
    <n v="29"/>
    <s v="Gold Coast"/>
    <x v="3"/>
    <n v="4"/>
    <s v="Gold Coast"/>
    <x v="9"/>
    <n v="494"/>
  </r>
  <r>
    <n v="30"/>
    <s v="Gold Coast"/>
    <x v="3"/>
    <n v="5"/>
    <s v="Sydney Town"/>
    <x v="2"/>
    <n v="493"/>
  </r>
  <r>
    <n v="31"/>
    <s v="Gold Coast"/>
    <x v="3"/>
    <n v="6"/>
    <s v="Wollongong Harmony"/>
    <x v="6"/>
    <n v="462"/>
  </r>
  <r>
    <n v="32"/>
    <s v="Gold Coast"/>
    <x v="3"/>
    <n v="7"/>
    <s v="Geelong Harmony"/>
    <x v="12"/>
    <n v="452"/>
  </r>
  <r>
    <n v="33"/>
    <s v="Gold Coast"/>
    <x v="3"/>
    <n v="8"/>
    <s v="Avon Valley Harmony"/>
    <x v="4"/>
    <n v="441"/>
  </r>
  <r>
    <n v="34"/>
    <s v="Gold Coast"/>
    <x v="3"/>
    <n v="9"/>
    <s v="Central Coast"/>
    <x v="5"/>
    <n v="430"/>
  </r>
  <r>
    <n v="35"/>
    <s v="Gold Coast"/>
    <x v="3"/>
    <n v="10"/>
    <s v="Circular Keys"/>
    <x v="13"/>
    <n v="393"/>
  </r>
  <r>
    <n v="36"/>
    <s v="Gold Coast"/>
    <x v="3"/>
    <n v="11"/>
    <s v="Adelaide Sound Connection"/>
    <x v="3"/>
    <n v="383"/>
  </r>
  <r>
    <n v="37"/>
    <s v="Gold Coast"/>
    <x v="3"/>
    <n v="12"/>
    <s v="Albany City"/>
    <x v="14"/>
    <n v="368"/>
  </r>
  <r>
    <n v="38"/>
    <s v="Gold Coast"/>
    <x v="3"/>
    <n v="13"/>
    <s v="Riverland Harmony"/>
    <x v="15"/>
    <n v="364"/>
  </r>
  <r>
    <n v="39"/>
    <s v="Gold Coast"/>
    <x v="3"/>
    <n v="14"/>
    <s v="Wagga Wagga Harmony"/>
    <x v="16"/>
    <n v="363"/>
  </r>
  <r>
    <n v="40"/>
    <s v="Gold Coast"/>
    <x v="3"/>
    <n v="15"/>
    <s v="Sounds Of The Surf"/>
    <x v="17"/>
    <n v="350"/>
  </r>
  <r>
    <n v="41"/>
    <s v="Gold Coast"/>
    <x v="3"/>
    <n v="16"/>
    <s v="Sunshine Coast"/>
    <x v="18"/>
    <n v="341"/>
  </r>
  <r>
    <n v="42"/>
    <s v="Gold Coast"/>
    <x v="3"/>
    <n v="17"/>
    <s v="Brindabella"/>
    <x v="11"/>
    <n v="319"/>
  </r>
  <r>
    <n v="43"/>
    <s v="Adelaide"/>
    <x v="4"/>
    <n v="1"/>
    <s v="Perth Harmony"/>
    <x v="1"/>
    <n v="603"/>
  </r>
  <r>
    <n v="44"/>
    <s v="Adelaide"/>
    <x v="4"/>
    <n v="2"/>
    <s v="Melbourne"/>
    <x v="0"/>
    <n v="600"/>
  </r>
  <r>
    <n v="45"/>
    <s v="Adelaide"/>
    <x v="4"/>
    <n v="3"/>
    <s v="Wollongong Harmony"/>
    <x v="6"/>
    <n v="574"/>
  </r>
  <r>
    <n v="46"/>
    <s v="Adelaide"/>
    <x v="4"/>
    <n v="4"/>
    <s v="Sydney Town"/>
    <x v="2"/>
    <n v="573"/>
  </r>
  <r>
    <n v="47"/>
    <s v="Adelaide"/>
    <x v="4"/>
    <n v="5"/>
    <s v="Central Coast"/>
    <x v="5"/>
    <n v="549"/>
  </r>
  <r>
    <n v="48"/>
    <s v="Adelaide"/>
    <x v="4"/>
    <n v="6"/>
    <s v="Geelong Harmony"/>
    <x v="12"/>
    <n v="541"/>
  </r>
  <r>
    <n v="49"/>
    <s v="Adelaide"/>
    <x v="4"/>
    <n v="7"/>
    <s v="Bathurst Panorama"/>
    <x v="7"/>
    <n v="541"/>
  </r>
  <r>
    <n v="50"/>
    <s v="Adelaide"/>
    <x v="4"/>
    <n v="8"/>
    <s v="Wagga Wagga Harmony"/>
    <x v="16"/>
    <n v="509"/>
  </r>
  <r>
    <n v="51"/>
    <s v="Adelaide"/>
    <x v="4"/>
    <n v="9"/>
    <s v="Avon Valley Harmony"/>
    <x v="4"/>
    <n v="506"/>
  </r>
  <r>
    <n v="52"/>
    <s v="Adelaide"/>
    <x v="4"/>
    <n v="10"/>
    <s v="Harmony In Paradise"/>
    <x v="19"/>
    <n v="504"/>
  </r>
  <r>
    <n v="53"/>
    <s v="Adelaide"/>
    <x v="4"/>
    <n v="11"/>
    <s v="Circular Keys"/>
    <x v="13"/>
    <n v="486"/>
  </r>
  <r>
    <n v="54"/>
    <s v="Adelaide"/>
    <x v="4"/>
    <n v="12"/>
    <s v="Adelaide Sound Connection"/>
    <x v="3"/>
    <n v="469"/>
  </r>
  <r>
    <n v="55"/>
    <s v="Adelaide"/>
    <x v="4"/>
    <n v="13"/>
    <s v="Redland Rhapsody"/>
    <x v="20"/>
    <n v="445"/>
  </r>
  <r>
    <n v="56"/>
    <s v="Adelaide"/>
    <x v="4"/>
    <n v="14"/>
    <s v="Yarra Ranges Harmony"/>
    <x v="21"/>
    <n v="433"/>
  </r>
  <r>
    <n v="57"/>
    <s v="Adelaide"/>
    <x v="4"/>
    <n v="15"/>
    <s v="Brindabella"/>
    <x v="11"/>
    <n v="412"/>
  </r>
  <r>
    <n v="58"/>
    <s v="Adelaide"/>
    <x v="4"/>
    <n v="16"/>
    <s v="Endeavour Harmony"/>
    <x v="22"/>
    <n v="404"/>
  </r>
  <r>
    <n v="59"/>
    <s v="Adelaide"/>
    <x v="4"/>
    <n v="17"/>
    <s v="Southern Sounds"/>
    <x v="23"/>
    <n v="400"/>
  </r>
  <r>
    <n v="60"/>
    <s v="Adelaide"/>
    <x v="4"/>
    <n v="18"/>
    <s v="Riverland Harmony"/>
    <x v="15"/>
    <n v="389"/>
  </r>
  <r>
    <n v="61"/>
    <s v="Adelaide"/>
    <x v="4"/>
    <n v="19"/>
    <s v="Northern Beaches"/>
    <x v="24"/>
    <n v="350"/>
  </r>
  <r>
    <n v="62"/>
    <s v="Adelaide"/>
    <x v="4"/>
    <n v="20"/>
    <s v="Kanyana"/>
    <x v="25"/>
    <n v="347"/>
  </r>
  <r>
    <n v="63"/>
    <s v="Perth"/>
    <x v="5"/>
    <n v="1"/>
    <s v="Perth Harmony"/>
    <x v="1"/>
    <n v="640"/>
  </r>
  <r>
    <n v="64"/>
    <s v="Perth"/>
    <x v="5"/>
    <n v="2"/>
    <s v="Wollongong Harmony"/>
    <x v="6"/>
    <n v="596"/>
  </r>
  <r>
    <n v="65"/>
    <s v="Perth"/>
    <x v="5"/>
    <n v="3"/>
    <s v="Sydney Town"/>
    <x v="2"/>
    <n v="559"/>
  </r>
  <r>
    <n v="66"/>
    <s v="Perth"/>
    <x v="5"/>
    <n v="4"/>
    <s v="Endeavour Harmony"/>
    <x v="22"/>
    <n v="556"/>
  </r>
  <r>
    <n v="67"/>
    <s v="Perth"/>
    <x v="5"/>
    <n v="5"/>
    <s v="Melbourne"/>
    <x v="0"/>
    <n v="552"/>
  </r>
  <r>
    <n v="68"/>
    <s v="Perth"/>
    <x v="5"/>
    <n v="6"/>
    <s v="Harmony In Paradise"/>
    <x v="19"/>
    <n v="532"/>
  </r>
  <r>
    <n v="69"/>
    <s v="Perth"/>
    <x v="5"/>
    <n v="7"/>
    <s v="Central Coast"/>
    <x v="5"/>
    <n v="501"/>
  </r>
  <r>
    <n v="70"/>
    <s v="Perth"/>
    <x v="5"/>
    <n v="8"/>
    <s v="Bathurst Panorama"/>
    <x v="7"/>
    <n v="495"/>
  </r>
  <r>
    <n v="71"/>
    <s v="Perth"/>
    <x v="5"/>
    <n v="9"/>
    <s v="Wagga Wagga Harmony"/>
    <x v="16"/>
    <n v="494"/>
  </r>
  <r>
    <n v="72"/>
    <s v="Perth"/>
    <x v="5"/>
    <n v="10"/>
    <s v="Yarra Ranges Harmony"/>
    <x v="21"/>
    <n v="474"/>
  </r>
  <r>
    <n v="73"/>
    <s v="Perth"/>
    <x v="5"/>
    <n v="11"/>
    <s v="Geelong Harmony"/>
    <x v="12"/>
    <n v="455"/>
  </r>
  <r>
    <n v="74"/>
    <s v="Perth"/>
    <x v="5"/>
    <n v="12"/>
    <s v="Avon Valley Harmony"/>
    <x v="4"/>
    <n v="447"/>
  </r>
  <r>
    <n v="75"/>
    <s v="Perth"/>
    <x v="5"/>
    <n v="13"/>
    <s v="Circular Keys"/>
    <x v="13"/>
    <n v="443"/>
  </r>
  <r>
    <n v="76"/>
    <s v="Perth"/>
    <x v="5"/>
    <n v="14"/>
    <s v="Brindabella"/>
    <x v="11"/>
    <n v="437"/>
  </r>
  <r>
    <n v="77"/>
    <s v="Perth"/>
    <x v="5"/>
    <n v="15"/>
    <s v="Riverland Harmony"/>
    <x v="15"/>
    <n v="430"/>
  </r>
  <r>
    <n v="78"/>
    <s v="Perth"/>
    <x v="5"/>
    <n v="16"/>
    <s v="Redland Rhapsody"/>
    <x v="20"/>
    <n v="419"/>
  </r>
  <r>
    <n v="79"/>
    <s v="Perth"/>
    <x v="5"/>
    <n v="17"/>
    <s v="Albany City"/>
    <x v="14"/>
    <n v="396"/>
  </r>
  <r>
    <n v="80"/>
    <s v="Perth"/>
    <x v="5"/>
    <n v="18"/>
    <s v="Kanyana"/>
    <x v="25"/>
    <n v="396"/>
  </r>
  <r>
    <n v="81"/>
    <s v="Perth"/>
    <x v="5"/>
    <n v="19"/>
    <s v="Sunshine Coast"/>
    <x v="18"/>
    <n v="382"/>
  </r>
  <r>
    <n v="82"/>
    <s v="Perth"/>
    <x v="5"/>
    <n v="20"/>
    <s v="Ballarat Sovereign"/>
    <x v="26"/>
    <n v="364"/>
  </r>
  <r>
    <n v="83"/>
    <s v="Perth"/>
    <x v="5"/>
    <n v="21"/>
    <s v="Southern Sounds"/>
    <x v="23"/>
    <n v="334"/>
  </r>
  <r>
    <n v="84"/>
    <s v="Wollongong "/>
    <x v="6"/>
    <n v="1"/>
    <s v="Perth Harmony Chapter"/>
    <x v="1"/>
    <n v="625"/>
  </r>
  <r>
    <n v="85"/>
    <s v="Wollongong "/>
    <x v="6"/>
    <n v="2"/>
    <s v="Wollongong Harmony Chapter"/>
    <x v="6"/>
    <n v="561"/>
  </r>
  <r>
    <n v="86"/>
    <s v="Wollongong "/>
    <x v="6"/>
    <n v="3"/>
    <s v="Endeavour Harmony Chapter"/>
    <x v="22"/>
    <n v="560"/>
  </r>
  <r>
    <n v="87"/>
    <s v="Wollongong "/>
    <x v="6"/>
    <n v="4"/>
    <s v="Melbourne Chapter"/>
    <x v="0"/>
    <n v="556"/>
  </r>
  <r>
    <n v="88"/>
    <s v="Wollongong "/>
    <x v="6"/>
    <n v="5"/>
    <s v="Central Coast Chapter"/>
    <x v="5"/>
    <n v="544"/>
  </r>
  <r>
    <n v="89"/>
    <s v="Wollongong "/>
    <x v="6"/>
    <n v="6"/>
    <s v="Circular Keys Chapter"/>
    <x v="13"/>
    <n v="529"/>
  </r>
  <r>
    <n v="90"/>
    <s v="Wollongong "/>
    <x v="6"/>
    <n v="7"/>
    <s v="Redland Rhapsody Chapter"/>
    <x v="20"/>
    <n v="519"/>
  </r>
  <r>
    <n v="91"/>
    <s v="Wollongong "/>
    <x v="6"/>
    <n v="8"/>
    <s v="Yarra Ranges Harmony Chapter"/>
    <x v="21"/>
    <n v="519"/>
  </r>
  <r>
    <n v="92"/>
    <s v="Wollongong "/>
    <x v="6"/>
    <n v="9"/>
    <s v="Wagga Wagga Harmony Chapter"/>
    <x v="16"/>
    <n v="491"/>
  </r>
  <r>
    <n v="93"/>
    <s v="Wollongong "/>
    <x v="6"/>
    <n v="10"/>
    <s v="Sydney Town Chapter"/>
    <x v="2"/>
    <n v="486"/>
  </r>
  <r>
    <n v="94"/>
    <s v="Wollongong "/>
    <x v="6"/>
    <n v="11"/>
    <s v="Harmony in Paradise Chapter"/>
    <x v="19"/>
    <n v="484"/>
  </r>
  <r>
    <n v="95"/>
    <s v="Wollongong "/>
    <x v="6"/>
    <n v="12"/>
    <s v="Geelong Harmony Chapter"/>
    <x v="12"/>
    <n v="484"/>
  </r>
  <r>
    <n v="96"/>
    <s v="Wollongong "/>
    <x v="6"/>
    <n v="13"/>
    <s v="Bathurst Panorama Chapter"/>
    <x v="7"/>
    <n v="482"/>
  </r>
  <r>
    <n v="97"/>
    <s v="Wollongong "/>
    <x v="6"/>
    <n v="14"/>
    <s v="Riverland Harmony Chapter"/>
    <x v="15"/>
    <n v="471"/>
  </r>
  <r>
    <n v="98"/>
    <s v="Wollongong "/>
    <x v="6"/>
    <n v="15"/>
    <s v="Adelaide Sound Connection Chapter"/>
    <x v="3"/>
    <n v="465"/>
  </r>
  <r>
    <n v="99"/>
    <s v="Wollongong "/>
    <x v="6"/>
    <n v="16"/>
    <s v="Brindabella Chapter"/>
    <x v="11"/>
    <n v="461"/>
  </r>
  <r>
    <n v="100"/>
    <s v="Wollongong "/>
    <x v="6"/>
    <n v="17"/>
    <s v="Hobart Harmony Chapter"/>
    <x v="27"/>
    <n v="457"/>
  </r>
  <r>
    <n v="101"/>
    <s v="Wollongong "/>
    <x v="6"/>
    <n v="18"/>
    <s v="Albany City Chapter"/>
    <x v="14"/>
    <n v="449"/>
  </r>
  <r>
    <n v="102"/>
    <s v="Wollongong "/>
    <x v="6"/>
    <n v="19"/>
    <s v="Northern Beaches Chapter"/>
    <x v="24"/>
    <n v="411"/>
  </r>
  <r>
    <n v="103"/>
    <s v="Wollongong "/>
    <x v="6"/>
    <n v="20"/>
    <s v="Southern Belles Chapter"/>
    <x v="28"/>
    <n v="396"/>
  </r>
  <r>
    <n v="104"/>
    <s v="Wollongong "/>
    <x v="6"/>
    <n v="21"/>
    <s v="Spirit of Sydney Chapter"/>
    <x v="29"/>
    <n v="375"/>
  </r>
  <r>
    <n v="105"/>
    <s v="Wollongong "/>
    <x v="6"/>
    <n v="22"/>
    <s v="Southern Sounds Chapter"/>
    <x v="23"/>
    <n v="365"/>
  </r>
  <r>
    <n v="106"/>
    <s v="Wollongong "/>
    <x v="6"/>
    <s v="E"/>
    <s v="Manning River Harmonies Chapter"/>
    <x v="30"/>
    <s v="Eval"/>
  </r>
  <r>
    <n v="107"/>
    <s v="Wollongong "/>
    <x v="6"/>
    <s v="E"/>
    <s v="Ballarat Sovereign Chapter"/>
    <x v="26"/>
    <s v="Eval"/>
  </r>
  <r>
    <n v="108"/>
    <s v="Wollongong "/>
    <x v="6"/>
    <s v="E"/>
    <s v="Lennox Headliners Prospective Chapter"/>
    <x v="31"/>
    <s v="Eval"/>
  </r>
  <r>
    <n v="109"/>
    <s v="Wollongong "/>
    <x v="6"/>
    <s v="E"/>
    <s v="Batavia Coast Prospective Chapter"/>
    <x v="32"/>
    <s v="Eval"/>
  </r>
  <r>
    <n v="110"/>
    <s v="Wollongong "/>
    <x v="6"/>
    <s v="E"/>
    <s v="Miltones Prospective Chorus"/>
    <x v="33"/>
    <s v="Eval"/>
  </r>
  <r>
    <n v="111"/>
    <s v="Wollongong "/>
    <x v="6"/>
    <s v="E"/>
    <s v="Brisbane City Sounds Prospective Chorus"/>
    <x v="34"/>
    <s v="Eval"/>
  </r>
  <r>
    <n v="112"/>
    <s v="Wollongong "/>
    <x v="6"/>
    <s v="E"/>
    <s v="Out of the Blue Prospective Chorus"/>
    <x v="35"/>
    <s v="Eval"/>
  </r>
  <r>
    <n v="113"/>
    <s v="Adelaide"/>
    <x v="7"/>
    <n v="1"/>
    <s v="Perth Harmony Chapter"/>
    <x v="1"/>
    <n v="634"/>
  </r>
  <r>
    <n v="114"/>
    <s v="Adelaide"/>
    <x v="7"/>
    <n v="2"/>
    <s v="Melbourne Chapter"/>
    <x v="0"/>
    <n v="598"/>
  </r>
  <r>
    <n v="115"/>
    <s v="Adelaide"/>
    <x v="7"/>
    <n v="3"/>
    <s v="Endeavour Harmony Chapter"/>
    <x v="22"/>
    <n v="596"/>
  </r>
  <r>
    <n v="116"/>
    <s v="Adelaide"/>
    <x v="7"/>
    <n v="4"/>
    <s v="Circular Keys Chapter"/>
    <x v="13"/>
    <n v="590"/>
  </r>
  <r>
    <n v="117"/>
    <s v="Adelaide"/>
    <x v="7"/>
    <n v="5"/>
    <s v="Wollongong Harmony Chapter"/>
    <x v="6"/>
    <n v="575"/>
  </r>
  <r>
    <n v="118"/>
    <s v="Adelaide"/>
    <x v="7"/>
    <n v="6"/>
    <s v="Sydney Town Chapter"/>
    <x v="2"/>
    <n v="570"/>
  </r>
  <r>
    <n v="119"/>
    <s v="Adelaide"/>
    <x v="7"/>
    <n v="7"/>
    <s v="Yarra Ranges Harmony Chapter"/>
    <x v="21"/>
    <n v="555"/>
  </r>
  <r>
    <n v="120"/>
    <s v="Adelaide"/>
    <x v="7"/>
    <n v="8"/>
    <s v="Central Coast Chapter"/>
    <x v="5"/>
    <n v="546"/>
  </r>
  <r>
    <n v="121"/>
    <s v="Adelaide"/>
    <x v="7"/>
    <n v="9"/>
    <s v="Out of the Blue Chapter"/>
    <x v="35"/>
    <n v="542"/>
  </r>
  <r>
    <n v="122"/>
    <s v="Adelaide"/>
    <x v="7"/>
    <n v="10"/>
    <s v="Harmony in Paradise Chapter"/>
    <x v="19"/>
    <n v="533"/>
  </r>
  <r>
    <n v="123"/>
    <s v="Adelaide"/>
    <x v="7"/>
    <n v="11"/>
    <s v="Bathurst Panorama Chapter"/>
    <x v="7"/>
    <n v="530"/>
  </r>
  <r>
    <n v="124"/>
    <s v="Adelaide"/>
    <x v="7"/>
    <n v="12"/>
    <s v="Geelong Harmony Chapter"/>
    <x v="12"/>
    <n v="518"/>
  </r>
  <r>
    <n v="125"/>
    <s v="Adelaide"/>
    <x v="7"/>
    <n v="13"/>
    <s v="Murrumbidgee Magic Chapter (Formerly Wagga Wagga Harmony)"/>
    <x v="16"/>
    <n v="508"/>
  </r>
  <r>
    <n v="126"/>
    <s v="Adelaide"/>
    <x v="7"/>
    <n v="14"/>
    <s v="Redland Rhapsody Chapter"/>
    <x v="20"/>
    <n v="507"/>
  </r>
  <r>
    <n v="127"/>
    <s v="Adelaide"/>
    <x v="7"/>
    <n v="15"/>
    <s v="Riverland Harmony Chapter"/>
    <x v="15"/>
    <n v="494"/>
  </r>
  <r>
    <n v="128"/>
    <s v="Adelaide"/>
    <x v="7"/>
    <n v="16"/>
    <s v="Brindabella Chapter"/>
    <x v="11"/>
    <n v="477"/>
  </r>
  <r>
    <n v="129"/>
    <s v="Adelaide"/>
    <x v="7"/>
    <n v="17"/>
    <s v="Hobart Harmony Chapter"/>
    <x v="27"/>
    <n v="455"/>
  </r>
  <r>
    <n v="130"/>
    <s v="Adelaide"/>
    <x v="7"/>
    <n v="18"/>
    <s v="Albany City Chapter"/>
    <x v="14"/>
    <n v="452"/>
  </r>
  <r>
    <n v="131"/>
    <s v="Adelaide"/>
    <x v="7"/>
    <n v="19"/>
    <s v="Adelaide Sound Connection Chapter"/>
    <x v="3"/>
    <n v="423"/>
  </r>
  <r>
    <n v="132"/>
    <s v="Adelaide"/>
    <x v="7"/>
    <n v="20"/>
    <s v="Northern Beaches Chapter"/>
    <x v="24"/>
    <n v="419"/>
  </r>
  <r>
    <n v="133"/>
    <s v="Adelaide"/>
    <x v="7"/>
    <n v="21"/>
    <s v="Sunshine Coast Chapter"/>
    <x v="18"/>
    <n v="389"/>
  </r>
  <r>
    <n v="134"/>
    <s v="Adelaide"/>
    <x v="7"/>
    <n v="22"/>
    <s v="Brisbane City Sounds Chorus"/>
    <x v="34"/>
    <n v="361"/>
  </r>
  <r>
    <n v="135"/>
    <s v="Adelaide"/>
    <x v="7"/>
    <n v="23"/>
    <s v="Southern Sounds Chapter"/>
    <x v="23"/>
    <n v="356"/>
  </r>
  <r>
    <n v="136"/>
    <s v="Adelaide"/>
    <x v="7"/>
    <n v="24"/>
    <s v="Lennox Headliners Chapter"/>
    <x v="31"/>
    <n v="354"/>
  </r>
  <r>
    <n v="137"/>
    <s v="Adelaide"/>
    <x v="7"/>
    <n v="25"/>
    <s v="Southern Belles Chapter"/>
    <x v="28"/>
    <n v="336"/>
  </r>
  <r>
    <n v="138"/>
    <s v="Adelaide"/>
    <x v="7"/>
    <n v="26"/>
    <s v="Ballarat Sovereign Chapter"/>
    <x v="26"/>
    <n v="328"/>
  </r>
  <r>
    <n v="139"/>
    <s v="Adelaide"/>
    <x v="8"/>
    <n v="1"/>
    <s v="Melbourne Chapter"/>
    <x v="0"/>
    <n v="603"/>
  </r>
  <r>
    <n v="140"/>
    <s v="Adelaide"/>
    <x v="8"/>
    <n v="2"/>
    <s v="Circular Keys Chapter"/>
    <x v="13"/>
    <n v="559"/>
  </r>
  <r>
    <n v="141"/>
    <s v="Adelaide"/>
    <x v="8"/>
    <n v="3"/>
    <s v="Yarra Ranges Harmony Chapter (1st place Division A)"/>
    <x v="21"/>
    <n v="505"/>
  </r>
  <r>
    <n v="142"/>
    <s v="Adelaide"/>
    <x v="8"/>
    <n v="4"/>
    <s v="Sydney Town Chapter"/>
    <x v="2"/>
    <n v="480"/>
  </r>
  <r>
    <n v="143"/>
    <s v="Adelaide"/>
    <x v="8"/>
    <n v="5"/>
    <s v="Adelaide Sound Connection Chapter"/>
    <x v="3"/>
    <n v="444"/>
  </r>
  <r>
    <n v="144"/>
    <s v="Brisbane"/>
    <x v="9"/>
    <n v="1"/>
    <s v="Endeavour Harmony"/>
    <x v="22"/>
    <n v="613"/>
  </r>
  <r>
    <n v="145"/>
    <s v="Brisbane"/>
    <x v="9"/>
    <n v="2"/>
    <s v="Circular Keys"/>
    <x v="13"/>
    <n v="575"/>
  </r>
  <r>
    <n v="146"/>
    <s v="Brisbane"/>
    <x v="9"/>
    <n v="3"/>
    <s v="Bathurst Panorama"/>
    <x v="7"/>
    <n v="567"/>
  </r>
  <r>
    <n v="147"/>
    <s v="Brisbane"/>
    <x v="9"/>
    <n v="4"/>
    <s v="Harmony In Paradise"/>
    <x v="19"/>
    <n v="515"/>
  </r>
  <r>
    <n v="148"/>
    <s v="Brisbane"/>
    <x v="9"/>
    <n v="5"/>
    <s v="Out of the Blue Singers"/>
    <x v="35"/>
    <n v="514"/>
  </r>
  <r>
    <n v="149"/>
    <s v="Brisbane"/>
    <x v="9"/>
    <n v="6"/>
    <s v="Wollongong Harmony"/>
    <x v="6"/>
    <n v="505"/>
  </r>
  <r>
    <n v="150"/>
    <s v="Brisbane"/>
    <x v="9"/>
    <n v="7"/>
    <s v="Brindabella"/>
    <x v="11"/>
    <n v="483"/>
  </r>
  <r>
    <n v="151"/>
    <s v="Brisbane"/>
    <x v="9"/>
    <n v="8"/>
    <s v="Riverland Harmony"/>
    <x v="15"/>
    <n v="474"/>
  </r>
  <r>
    <n v="152"/>
    <s v="Brisbane"/>
    <x v="9"/>
    <n v="9"/>
    <s v="Central Coast"/>
    <x v="5"/>
    <n v="470"/>
  </r>
  <r>
    <n v="153"/>
    <s v="Brisbane"/>
    <x v="9"/>
    <n v="10"/>
    <s v="Redland Rhapsody"/>
    <x v="20"/>
    <n v="460"/>
  </r>
  <r>
    <n v="154"/>
    <s v="Brisbane"/>
    <x v="9"/>
    <n v="11"/>
    <s v="Murrumbidgee Magic"/>
    <x v="16"/>
    <n v="434"/>
  </r>
  <r>
    <n v="155"/>
    <s v="Brisbane"/>
    <x v="9"/>
    <n v="12"/>
    <s v="Hobart Harmony"/>
    <x v="27"/>
    <n v="422"/>
  </r>
  <r>
    <n v="156"/>
    <s v="Brisbane"/>
    <x v="9"/>
    <n v="13"/>
    <s v="Geelong Harmony"/>
    <x v="12"/>
    <n v="418"/>
  </r>
  <r>
    <n v="157"/>
    <s v="Brisbane"/>
    <x v="9"/>
    <n v="14"/>
    <s v="Brisbane City Sounds"/>
    <x v="34"/>
    <n v="417"/>
  </r>
  <r>
    <n v="158"/>
    <s v="Brisbane"/>
    <x v="9"/>
    <n v="15"/>
    <s v="Lennox Headliners"/>
    <x v="31"/>
    <n v="412"/>
  </r>
  <r>
    <n v="159"/>
    <s v="Brisbane"/>
    <x v="9"/>
    <n v="16"/>
    <s v="Sunshine Coast"/>
    <x v="18"/>
    <n v="385"/>
  </r>
  <r>
    <n v="160"/>
    <s v="Brisbane"/>
    <x v="9"/>
    <n v="17"/>
    <s v="Northern Beaches"/>
    <x v="24"/>
    <n v="365"/>
  </r>
  <r>
    <n v="161"/>
    <s v="Brisbane"/>
    <x v="9"/>
    <n v="18"/>
    <s v="Southern Sounds"/>
    <x v="23"/>
    <n v="340"/>
  </r>
  <r>
    <n v="162"/>
    <s v="Brisbane"/>
    <x v="9"/>
    <s v="E"/>
    <s v="Hervey Bay Seabelle Singers (Pros)"/>
    <x v="36"/>
    <s v="Eval"/>
  </r>
  <r>
    <n v="163"/>
    <s v="Brisbane"/>
    <x v="9"/>
    <s v="E"/>
    <s v="Hinkler Harmony"/>
    <x v="37"/>
    <s v="Eval"/>
  </r>
  <r>
    <n v="164"/>
    <s v="Brisbane"/>
    <x v="10"/>
    <n v="1"/>
    <s v="Perth Harmony Chorus"/>
    <x v="1"/>
    <n v="624"/>
  </r>
  <r>
    <n v="165"/>
    <s v="Brisbane"/>
    <x v="10"/>
    <n v="2"/>
    <s v="Brindabella"/>
    <x v="11"/>
    <n v="558"/>
  </r>
  <r>
    <n v="166"/>
    <s v="Brisbane"/>
    <x v="10"/>
    <n v="3"/>
    <s v="Harmony in Paradise"/>
    <x v="19"/>
    <n v="545"/>
  </r>
  <r>
    <n v="167"/>
    <s v="Brisbane"/>
    <x v="10"/>
    <n v="4"/>
    <s v="East City Sound"/>
    <x v="21"/>
    <n v="510"/>
  </r>
  <r>
    <n v="168"/>
    <s v="Brisbane"/>
    <x v="10"/>
    <n v="5"/>
    <s v="Wollongong Harmony"/>
    <x v="6"/>
    <n v="501"/>
  </r>
  <r>
    <n v="169"/>
    <s v="Brisbane"/>
    <x v="10"/>
    <n v="6"/>
    <s v="Northern Beaches"/>
    <x v="24"/>
    <n v="488"/>
  </r>
  <r>
    <n v="170"/>
    <s v="Brisbane"/>
    <x v="10"/>
    <n v="7"/>
    <s v="Redland Rhapsody"/>
    <x v="20"/>
    <n v="486"/>
  </r>
  <r>
    <n v="171"/>
    <s v="Brisbane"/>
    <x v="10"/>
    <n v="8"/>
    <s v="Aurora Australis"/>
    <x v="38"/>
    <n v="458"/>
  </r>
  <r>
    <n v="172"/>
    <s v="Brisbane"/>
    <x v="10"/>
    <n v="9"/>
    <s v="Lennox Headliners"/>
    <x v="31"/>
    <n v="449"/>
  </r>
  <r>
    <n v="173"/>
    <s v="Brisbane"/>
    <x v="10"/>
    <n v="10"/>
    <s v="Brisbane City Sounds"/>
    <x v="34"/>
    <n v="429"/>
  </r>
  <r>
    <n v="174"/>
    <s v="Brisbane"/>
    <x v="10"/>
    <n v="11"/>
    <s v="Adelaide Sound Connection"/>
    <x v="3"/>
    <n v="420"/>
  </r>
  <r>
    <n v="175"/>
    <s v="Brisbane"/>
    <x v="10"/>
    <n v="12"/>
    <s v="Voices of the Vasse"/>
    <x v="39"/>
    <n v="356"/>
  </r>
  <r>
    <n v="176"/>
    <s v="Brisbane"/>
    <x v="10"/>
    <n v="13"/>
    <s v="Hinkler Harmony"/>
    <x v="37"/>
    <n v="327"/>
  </r>
  <r>
    <n v="177"/>
    <s v="Brisbane"/>
    <x v="10"/>
    <n v="14"/>
    <s v="Hervey Bay Seabelle Singers"/>
    <x v="36"/>
    <n v="322"/>
  </r>
  <r>
    <n v="178"/>
    <s v="Hobart"/>
    <x v="11"/>
    <n v="1"/>
    <s v="Melbourne Chorus"/>
    <x v="0"/>
    <n v="614"/>
  </r>
  <r>
    <n v="179"/>
    <s v="Hobart"/>
    <x v="11"/>
    <n v="2"/>
    <s v="Circular Keys Chorus"/>
    <x v="13"/>
    <n v="596"/>
  </r>
  <r>
    <n v="180"/>
    <s v="Hobart"/>
    <x v="11"/>
    <n v="3"/>
    <s v="Bathurst Panorama Chorus"/>
    <x v="7"/>
    <n v="589"/>
  </r>
  <r>
    <n v="181"/>
    <s v="Hobart"/>
    <x v="11"/>
    <n v="4"/>
    <s v="Northern Beaches Chorus"/>
    <x v="24"/>
    <n v="501"/>
  </r>
  <r>
    <n v="182"/>
    <s v="Hobart"/>
    <x v="11"/>
    <n v="5"/>
    <s v="Geelong Harmony Chorus"/>
    <x v="12"/>
    <n v="498"/>
  </r>
  <r>
    <n v="183"/>
    <s v="Hobart"/>
    <x v="11"/>
    <n v="6"/>
    <s v="Murrumbidgee Magic Chorus"/>
    <x v="16"/>
    <n v="489"/>
  </r>
  <r>
    <n v="184"/>
    <s v="Hobart"/>
    <x v="11"/>
    <n v="7"/>
    <s v="Coastal a Cappella Chorus"/>
    <x v="5"/>
    <n v="476"/>
  </r>
  <r>
    <n v="185"/>
    <s v="Hobart"/>
    <x v="11"/>
    <n v="8"/>
    <s v="Hobart Harmony Chorus"/>
    <x v="27"/>
    <n v="468"/>
  </r>
  <r>
    <n v="186"/>
    <s v="Hobart"/>
    <x v="11"/>
    <n v="9"/>
    <s v="Adelaide Sound Connection Chorus"/>
    <x v="3"/>
    <n v="463"/>
  </r>
  <r>
    <n v="187"/>
    <s v="Hobart"/>
    <x v="11"/>
    <n v="10"/>
    <s v="East City Sound Chorus"/>
    <x v="21"/>
    <n v="447"/>
  </r>
  <r>
    <n v="188"/>
    <s v="Hobart"/>
    <x v="11"/>
    <n v="11"/>
    <s v="Out of the Blue Singers Chorus"/>
    <x v="35"/>
    <n v="422"/>
  </r>
  <r>
    <n v="189"/>
    <s v="Hobart"/>
    <x v="11"/>
    <n v="12"/>
    <s v="Riverland Harmony Chorus"/>
    <x v="15"/>
    <n v="412"/>
  </r>
  <r>
    <n v="190"/>
    <s v="Hobart"/>
    <x v="12"/>
    <n v="1"/>
    <s v="Endeavour Chorus"/>
    <x v="22"/>
    <n v="652"/>
  </r>
  <r>
    <n v="191"/>
    <s v="Hobart"/>
    <x v="12"/>
    <n v="2"/>
    <s v="Wollongong Chorus"/>
    <x v="6"/>
    <n v="591"/>
  </r>
  <r>
    <n v="192"/>
    <s v="Hobart"/>
    <x v="12"/>
    <n v="3"/>
    <s v="Brindabella Chorus"/>
    <x v="11"/>
    <n v="573"/>
  </r>
  <r>
    <n v="193"/>
    <s v="Hobart"/>
    <x v="12"/>
    <n v="4"/>
    <s v="Geelong Harmony Chorus"/>
    <x v="12"/>
    <n v="542"/>
  </r>
  <r>
    <n v="194"/>
    <s v="Hobart"/>
    <x v="12"/>
    <n v="5"/>
    <s v="Redland Rhapsody Chorus"/>
    <x v="20"/>
    <n v="518"/>
  </r>
  <r>
    <n v="195"/>
    <s v="Hobart"/>
    <x v="12"/>
    <n v="6"/>
    <s v="Northern Beaches Chorus"/>
    <x v="24"/>
    <n v="508"/>
  </r>
  <r>
    <n v="196"/>
    <s v="Hobart"/>
    <x v="12"/>
    <n v="7"/>
    <s v="Murrumbidgee Magic Chorus"/>
    <x v="16"/>
    <n v="506"/>
  </r>
  <r>
    <n v="197"/>
    <s v="Hobart"/>
    <x v="12"/>
    <n v="8"/>
    <s v="Coastal a Cappella Chorus"/>
    <x v="5"/>
    <n v="504"/>
  </r>
  <r>
    <n v="198"/>
    <s v="Hobart"/>
    <x v="12"/>
    <n v="9"/>
    <s v="Aurora Australis Chorus"/>
    <x v="38"/>
    <n v="503"/>
  </r>
  <r>
    <n v="199"/>
    <s v="Hobart"/>
    <x v="12"/>
    <n v="10"/>
    <s v="Headliners Chorus"/>
    <x v="31"/>
    <n v="487"/>
  </r>
  <r>
    <n v="200"/>
    <s v="Hobart"/>
    <x v="12"/>
    <n v="11"/>
    <s v="Southern Sounds Chorus"/>
    <x v="23"/>
    <n v="470"/>
  </r>
  <r>
    <n v="201"/>
    <s v="Hobart"/>
    <x v="12"/>
    <n v="12"/>
    <s v="Hobart Harmony Chorus"/>
    <x v="27"/>
    <n v="451"/>
  </r>
  <r>
    <n v="202"/>
    <s v="Hobart"/>
    <x v="12"/>
    <n v="13"/>
    <s v="Hot Ginger Chorus"/>
    <x v="18"/>
    <n v="439"/>
  </r>
  <r>
    <n v="203"/>
    <s v="Hobart"/>
    <x v="12"/>
    <n v="14"/>
    <s v="Brisbane City Sounds Chorus"/>
    <x v="34"/>
    <n v="432"/>
  </r>
  <r>
    <n v="204"/>
    <s v="Hobart"/>
    <x v="12"/>
    <n v="15"/>
    <s v="Spirit of the Coast Chorus"/>
    <x v="40"/>
    <n v="415"/>
  </r>
  <r>
    <n v="205"/>
    <s v="Hobart"/>
    <x v="12"/>
    <n v="16"/>
    <s v="Hervey Bay Seabelles Chorus"/>
    <x v="36"/>
    <n v="336"/>
  </r>
  <r>
    <n v="206"/>
    <s v="Hobart"/>
    <x v="12"/>
    <n v="17"/>
    <s v="Hinkler Harmony Chorus"/>
    <x v="37"/>
    <n v="333"/>
  </r>
  <r>
    <n v="207"/>
    <s v="Mandurah"/>
    <x v="13"/>
    <n v="1"/>
    <s v="Perth Harmony Chorus"/>
    <x v="1"/>
    <n v="616"/>
  </r>
  <r>
    <n v="208"/>
    <s v="Mandurah"/>
    <x v="13"/>
    <n v="2"/>
    <s v="Bathurst Panorama Chorus"/>
    <x v="7"/>
    <n v="595"/>
  </r>
  <r>
    <n v="209"/>
    <s v="Mandurah"/>
    <x v="13"/>
    <n v="3"/>
    <s v="Melbourne Chorus"/>
    <x v="0"/>
    <n v="571"/>
  </r>
  <r>
    <n v="210"/>
    <s v="Mandurah"/>
    <x v="13"/>
    <n v="4"/>
    <s v="A Cappella West Chorus"/>
    <x v="41"/>
    <n v="553"/>
  </r>
  <r>
    <n v="211"/>
    <s v="Mandurah"/>
    <x v="13"/>
    <n v="5"/>
    <s v="Northern Beaches Chorus"/>
    <x v="24"/>
    <n v="537"/>
  </r>
  <r>
    <n v="212"/>
    <s v="Mandurah"/>
    <x v="13"/>
    <n v="6"/>
    <s v="Coastal A Cappella Chorus"/>
    <x v="5"/>
    <n v="531"/>
  </r>
  <r>
    <n v="213"/>
    <s v="Mandurah"/>
    <x v="13"/>
    <n v="7"/>
    <s v="Out of the Blue Singers Chorus"/>
    <x v="35"/>
    <n v="488"/>
  </r>
  <r>
    <n v="214"/>
    <s v="Mandurah"/>
    <x v="13"/>
    <n v="8"/>
    <s v="Geelong Harmony Chorus"/>
    <x v="12"/>
    <n v="460"/>
  </r>
  <r>
    <n v="215"/>
    <s v="Mandurah"/>
    <x v="13"/>
    <n v="9"/>
    <s v="Harmony in Paradise Chorus"/>
    <x v="19"/>
    <n v="459"/>
  </r>
  <r>
    <n v="216"/>
    <s v="Mandurah"/>
    <x v="13"/>
    <n v="10"/>
    <s v="Adelaide Sound Connection Chorus"/>
    <x v="3"/>
    <n v="446"/>
  </r>
  <r>
    <n v="217"/>
    <s v="Mandurah"/>
    <x v="13"/>
    <n v="11"/>
    <s v="Voices of the Vasse Chorus"/>
    <x v="39"/>
    <n v="368"/>
  </r>
  <r>
    <n v="218"/>
    <s v="Mandurah"/>
    <x v="13"/>
    <n v="12"/>
    <s v="Onkaparinga Harmony Chorus"/>
    <x v="42"/>
    <s v="Eval"/>
  </r>
  <r>
    <n v="219"/>
    <s v="Newcastle"/>
    <x v="14"/>
    <n v="1"/>
    <s v="Circular Keys Chorus"/>
    <x v="13"/>
    <n v="610"/>
  </r>
  <r>
    <n v="220"/>
    <s v="Newcastle"/>
    <x v="14"/>
    <n v="2"/>
    <s v="Melbourne Chorus"/>
    <x v="0"/>
    <n v="609"/>
  </r>
  <r>
    <n v="221"/>
    <s v="Newcastle"/>
    <x v="14"/>
    <n v="3"/>
    <s v="Bathurst Panorama Chorus"/>
    <x v="7"/>
    <n v="600"/>
  </r>
  <r>
    <n v="222"/>
    <s v="Newcastle"/>
    <x v="14"/>
    <n v="4"/>
    <s v="Brindabella Chorus"/>
    <x v="11"/>
    <n v="567"/>
  </r>
  <r>
    <n v="223"/>
    <s v="Newcastle"/>
    <x v="14"/>
    <n v="5"/>
    <s v="Redland Rhapsody Chorus"/>
    <x v="20"/>
    <n v="566"/>
  </r>
  <r>
    <n v="224"/>
    <s v="Newcastle"/>
    <x v="14"/>
    <n v="6"/>
    <s v="Northern Beaches Chorus"/>
    <x v="24"/>
    <n v="547"/>
  </r>
  <r>
    <n v="225"/>
    <s v="Newcastle"/>
    <x v="14"/>
    <n v="7"/>
    <s v="Murrumbidgee Magic Chorus"/>
    <x v="16"/>
    <n v="544"/>
  </r>
  <r>
    <n v="226"/>
    <s v="Newcastle"/>
    <x v="14"/>
    <n v="8"/>
    <s v="Wollongong Harmony Chorus"/>
    <x v="6"/>
    <n v="544"/>
  </r>
  <r>
    <n v="227"/>
    <s v="Newcastle"/>
    <x v="14"/>
    <n v="9"/>
    <s v="Aurora Australis Chorus"/>
    <x v="38"/>
    <n v="533"/>
  </r>
  <r>
    <n v="228"/>
    <s v="Newcastle"/>
    <x v="14"/>
    <n v="10"/>
    <s v="Vocalescence Chorus"/>
    <x v="43"/>
    <n v="504"/>
  </r>
  <r>
    <n v="229"/>
    <s v="Newcastle"/>
    <x v="14"/>
    <n v="11"/>
    <s v="Coastal a Cappella Chorus"/>
    <x v="5"/>
    <n v="492"/>
  </r>
  <r>
    <n v="230"/>
    <s v="Newcastle"/>
    <x v="14"/>
    <n v="12"/>
    <s v="Geelong Harmony Chorus"/>
    <x v="12"/>
    <n v="476"/>
  </r>
  <r>
    <n v="231"/>
    <s v="Newcastle"/>
    <x v="14"/>
    <n v="13"/>
    <s v="Harmony in Paradise Chorus"/>
    <x v="19"/>
    <n v="472"/>
  </r>
  <r>
    <n v="232"/>
    <s v="Newcastle"/>
    <x v="14"/>
    <n v="14"/>
    <s v="Headliners Chorus"/>
    <x v="31"/>
    <n v="466"/>
  </r>
  <r>
    <n v="233"/>
    <s v="Newcastle"/>
    <x v="14"/>
    <n v="15"/>
    <s v="Southern Sounds Chorus"/>
    <x v="23"/>
    <n v="463"/>
  </r>
  <r>
    <n v="234"/>
    <s v="Newcastle"/>
    <x v="14"/>
    <n v="16"/>
    <s v="Brisbane City Sounds Chorus"/>
    <x v="34"/>
    <n v="451"/>
  </r>
  <r>
    <n v="235"/>
    <s v="Newcastle"/>
    <x v="14"/>
    <n v="17"/>
    <s v="Out of the Blue Singers Chorus"/>
    <x v="35"/>
    <n v="435"/>
  </r>
  <r>
    <n v="236"/>
    <s v="Newcastle"/>
    <x v="14"/>
    <n v="18"/>
    <s v="Riverland Harmony Chorus"/>
    <x v="15"/>
    <n v="422"/>
  </r>
  <r>
    <n v="237"/>
    <s v="Newcastle"/>
    <x v="14"/>
    <n v="19"/>
    <s v="Hobart Harmony Chorus"/>
    <x v="27"/>
    <n v="416"/>
  </r>
  <r>
    <n v="238"/>
    <s v="Newcastle"/>
    <x v="14"/>
    <n v="20"/>
    <s v="East City Sound Chorus"/>
    <x v="21"/>
    <n v="404"/>
  </r>
  <r>
    <n v="239"/>
    <s v="Newcastle"/>
    <x v="14"/>
    <n v="21"/>
    <s v="Onkaparinga Harmony Chorus"/>
    <x v="42"/>
    <n v="402"/>
  </r>
  <r>
    <n v="240"/>
    <s v="Newcastle"/>
    <x v="14"/>
    <n v="22"/>
    <s v="Hervey Bay Seabelle Singers Chorus"/>
    <x v="36"/>
    <n v="345"/>
  </r>
  <r>
    <n v="241"/>
    <s v="Canberra"/>
    <x v="15"/>
    <n v="1"/>
    <s v="Endeavour Harmony Chorus"/>
    <x v="22"/>
    <n v="638"/>
  </r>
  <r>
    <n v="242"/>
    <s v="Canberra"/>
    <x v="15"/>
    <n v="2"/>
    <s v="Perth Harmony Chorus"/>
    <x v="1"/>
    <n v="604"/>
  </r>
  <r>
    <n v="243"/>
    <s v="Canberra"/>
    <x v="15"/>
    <n v="3"/>
    <s v="Northern Beaches Chorus"/>
    <x v="24"/>
    <n v="592"/>
  </r>
  <r>
    <n v="244"/>
    <s v="Canberra"/>
    <x v="15"/>
    <n v="4"/>
    <s v="Brindabella Chorus"/>
    <x v="11"/>
    <n v="577"/>
  </r>
  <r>
    <n v="245"/>
    <s v="Canberra"/>
    <x v="15"/>
    <n v="5"/>
    <s v="Brisbane City Sounds Chorus*"/>
    <x v="34"/>
    <n v="566"/>
  </r>
  <r>
    <n v="246"/>
    <s v="Canberra"/>
    <x v="15"/>
    <n v="6"/>
    <s v="A Cappella West Chorus"/>
    <x v="41"/>
    <n v="554"/>
  </r>
  <r>
    <n v="247"/>
    <s v="Canberra"/>
    <x v="15"/>
    <n v="7"/>
    <s v="Vocalescence Chorus"/>
    <x v="43"/>
    <n v="534"/>
  </r>
  <r>
    <n v="248"/>
    <s v="Canberra"/>
    <x v="15"/>
    <n v="8"/>
    <s v="Riverland Harmony Chorus"/>
    <x v="15"/>
    <n v="531"/>
  </r>
  <r>
    <n v="249"/>
    <s v="Canberra"/>
    <x v="15"/>
    <n v="9"/>
    <s v="Murrumbidgee Magic Chorus"/>
    <x v="16"/>
    <n v="521"/>
  </r>
  <r>
    <n v="250"/>
    <s v="Canberra"/>
    <x v="15"/>
    <n v="10"/>
    <s v="Coastal a Cappella Chorus"/>
    <x v="5"/>
    <n v="520"/>
  </r>
  <r>
    <n v="251"/>
    <s v="Canberra"/>
    <x v="15"/>
    <n v="11"/>
    <s v="Aurora Australis Chorus"/>
    <x v="38"/>
    <n v="514"/>
  </r>
  <r>
    <n v="252"/>
    <s v="Canberra"/>
    <x v="15"/>
    <n v="12"/>
    <s v="Vocal Vibes Chorus"/>
    <x v="44"/>
    <n v="486"/>
  </r>
  <r>
    <n v="253"/>
    <s v="Canberra"/>
    <x v="15"/>
    <n v="13"/>
    <s v="Headliners Chorus"/>
    <x v="31"/>
    <n v="477"/>
  </r>
  <r>
    <n v="254"/>
    <s v="Canberra"/>
    <x v="15"/>
    <n v="14"/>
    <s v="Southern Sounds Chorus"/>
    <x v="23"/>
    <n v="464"/>
  </r>
  <r>
    <n v="255"/>
    <s v="Canberra"/>
    <x v="15"/>
    <n v="15"/>
    <s v="Adelaide Sound Connection Chorus**"/>
    <x v="3"/>
    <n v="460"/>
  </r>
  <r>
    <n v="256"/>
    <s v="Canberra"/>
    <x v="15"/>
    <n v="16"/>
    <s v="East City Sound Chorus"/>
    <x v="21"/>
    <n v="453"/>
  </r>
  <r>
    <n v="257"/>
    <s v="Canberra"/>
    <x v="15"/>
    <n v="17"/>
    <s v="Harmony in Paradise Chorus"/>
    <x v="19"/>
    <n v="402"/>
  </r>
  <r>
    <n v="258"/>
    <s v="Canberra"/>
    <x v="15"/>
    <n v="18"/>
    <s v="Hot Ginger Chorus"/>
    <x v="18"/>
    <n v="383"/>
  </r>
  <r>
    <n v="259"/>
    <s v="Canberra"/>
    <x v="15"/>
    <n v="19"/>
    <s v="Rhythms of the Reef Chorus"/>
    <x v="37"/>
    <n v="366"/>
  </r>
  <r>
    <n v="260"/>
    <s v="Canberra"/>
    <x v="15"/>
    <s v="E"/>
    <s v="Circular Keys Chorus (evaluation only as 2011 champions)"/>
    <x v="13"/>
    <s v="Eval"/>
  </r>
  <r>
    <n v="261"/>
    <s v="Perth"/>
    <x v="16"/>
    <n v="1"/>
    <s v="Perth Harmony"/>
    <x v="1"/>
    <n v="622"/>
  </r>
  <r>
    <n v="262"/>
    <s v="Perth"/>
    <x v="16"/>
    <n v="2"/>
    <s v="*A Cappella West"/>
    <x v="41"/>
    <n v="582"/>
  </r>
  <r>
    <n v="263"/>
    <s v="Perth"/>
    <x v="16"/>
    <n v="3"/>
    <s v="Bathurst Panorama"/>
    <x v="7"/>
    <n v="580"/>
  </r>
  <r>
    <n v="264"/>
    <s v="Perth"/>
    <x v="16"/>
    <n v="4"/>
    <s v="Redland Rhapsody"/>
    <x v="20"/>
    <n v="553"/>
  </r>
  <r>
    <n v="265"/>
    <s v="Perth"/>
    <x v="16"/>
    <n v="5"/>
    <s v="Wollongong Harmony"/>
    <x v="6"/>
    <n v="540"/>
  </r>
  <r>
    <n v="266"/>
    <s v="Perth"/>
    <x v="16"/>
    <n v="6"/>
    <s v="Vocalescence"/>
    <x v="43"/>
    <n v="525"/>
  </r>
  <r>
    <n v="267"/>
    <s v="Perth"/>
    <x v="16"/>
    <n v="7"/>
    <s v="Geelong Harmony"/>
    <x v="12"/>
    <n v="524"/>
  </r>
  <r>
    <n v="268"/>
    <s v="Perth"/>
    <x v="16"/>
    <n v="8"/>
    <s v="Northern Beaches"/>
    <x v="24"/>
    <n v="507"/>
  </r>
  <r>
    <n v="269"/>
    <s v="Perth"/>
    <x v="16"/>
    <n v="9"/>
    <s v="Brindabella"/>
    <x v="11"/>
    <n v="497"/>
  </r>
  <r>
    <n v="270"/>
    <s v="Perth"/>
    <x v="16"/>
    <n v="10"/>
    <s v="Hobart Harmony"/>
    <x v="27"/>
    <n v="449"/>
  </r>
  <r>
    <n v="271"/>
    <s v="Perth"/>
    <x v="16"/>
    <n v="11"/>
    <s v="Adelaide Sound Connection"/>
    <x v="3"/>
    <n v="446"/>
  </r>
  <r>
    <n v="272"/>
    <s v="Perth"/>
    <x v="16"/>
    <n v="12"/>
    <s v="Voices of the Vasse"/>
    <x v="39"/>
    <n v="363"/>
  </r>
  <r>
    <n v="273"/>
    <s v="Sydney"/>
    <x v="17"/>
    <n v="1"/>
    <s v="Endeavour Harmony Chorus"/>
    <x v="22"/>
    <n v="662"/>
  </r>
  <r>
    <n v="274"/>
    <s v="Sydney"/>
    <x v="17"/>
    <n v="2"/>
    <s v="Bathurst Panorama"/>
    <x v="7"/>
    <n v="598"/>
  </r>
  <r>
    <n v="275"/>
    <s v="Sydney"/>
    <x v="17"/>
    <n v="3"/>
    <s v="Melbourne Chorus"/>
    <x v="0"/>
    <n v="597"/>
  </r>
  <r>
    <n v="276"/>
    <s v="Sydney"/>
    <x v="17"/>
    <n v="4"/>
    <s v="Northern Beaches Chorus"/>
    <x v="24"/>
    <n v="577"/>
  </r>
  <r>
    <n v="277"/>
    <s v="Sydney"/>
    <x v="17"/>
    <n v="5"/>
    <s v="Brindabella Chorus"/>
    <x v="11"/>
    <n v="575"/>
  </r>
  <r>
    <n v="278"/>
    <s v="Sydney"/>
    <x v="17"/>
    <n v="6"/>
    <s v="Geelong Harmony Chorus"/>
    <x v="12"/>
    <n v="568"/>
  </r>
  <r>
    <n v="279"/>
    <s v="Sydney"/>
    <x v="17"/>
    <n v="7"/>
    <s v="Circular Keys Chorus"/>
    <x v="13"/>
    <n v="553"/>
  </r>
  <r>
    <n v="280"/>
    <s v="Sydney"/>
    <x v="17"/>
    <n v="8"/>
    <s v="Vocalescence Chorus"/>
    <x v="43"/>
    <n v="547"/>
  </r>
  <r>
    <n v="281"/>
    <s v="Sydney"/>
    <x v="17"/>
    <n v="9"/>
    <s v="Coastal a Cappella Chorus"/>
    <x v="5"/>
    <n v="546"/>
  </r>
  <r>
    <n v="282"/>
    <s v="Sydney"/>
    <x v="17"/>
    <n v="10"/>
    <s v="Vocal Vibes Chorus"/>
    <x v="44"/>
    <n v="517"/>
  </r>
  <r>
    <n v="283"/>
    <s v="Sydney"/>
    <x v="17"/>
    <n v="11"/>
    <s v="Brisbane City Sounds Chorus"/>
    <x v="34"/>
    <n v="513"/>
  </r>
  <r>
    <n v="284"/>
    <s v="Sydney"/>
    <x v="17"/>
    <n v="12"/>
    <s v="Aurora Australis Chorus"/>
    <x v="38"/>
    <n v="509"/>
  </r>
  <r>
    <n v="285"/>
    <s v="Sydney"/>
    <x v="17"/>
    <n v="13"/>
    <s v="Indian Blue Chorus"/>
    <x v="45"/>
    <n v="508"/>
  </r>
  <r>
    <n v="286"/>
    <s v="Sydney"/>
    <x v="17"/>
    <n v="14"/>
    <s v="Riverland Harmony Chorus"/>
    <x v="15"/>
    <n v="493"/>
  </r>
  <r>
    <n v="287"/>
    <s v="Sydney"/>
    <x v="17"/>
    <n v="15"/>
    <s v="Hobart Harmony Chorus"/>
    <x v="27"/>
    <n v="477"/>
  </r>
  <r>
    <n v="288"/>
    <s v="Sydney"/>
    <x v="17"/>
    <n v="16"/>
    <s v="Hot Ginger Chorus"/>
    <x v="18"/>
    <n v="444"/>
  </r>
  <r>
    <n v="289"/>
    <s v="Sydney"/>
    <x v="17"/>
    <n v="17"/>
    <s v="Out of the Blue Singers Chorus"/>
    <x v="35"/>
    <n v="441"/>
  </r>
  <r>
    <n v="290"/>
    <s v="Sydney"/>
    <x v="17"/>
    <n v="18"/>
    <s v="Onkaparinga Harmony Chorus"/>
    <x v="42"/>
    <n v="378"/>
  </r>
  <r>
    <n v="291"/>
    <s v="Sydney"/>
    <x v="17"/>
    <s v="E"/>
    <s v="Prospective Vocal Edge Blue Moutains"/>
    <x v="46"/>
    <s v="Eval"/>
  </r>
  <r>
    <n v="292"/>
    <s v="Sydney"/>
    <x v="17"/>
    <s v="E"/>
    <s v="Hervey Bay Seabelle Singers Chours"/>
    <x v="36"/>
    <s v="Eval"/>
  </r>
  <r>
    <n v="293"/>
    <s v="Sydney"/>
    <x v="17"/>
    <s v="Open"/>
    <s v="East City Sounds Chorus"/>
    <x v="21"/>
    <s v="Open"/>
  </r>
  <r>
    <n v="294"/>
    <s v="Sydney"/>
    <x v="17"/>
    <s v="Open"/>
    <s v="Headliners Chorus"/>
    <x v="31"/>
    <s v="Open"/>
  </r>
  <r>
    <n v="295"/>
    <s v="Sydney"/>
    <x v="17"/>
    <s v="Open"/>
    <s v="Murrumbidgee Magic Chorus"/>
    <x v="16"/>
    <s v="Open"/>
  </r>
  <r>
    <n v="296"/>
    <s v="Sydney"/>
    <x v="17"/>
    <s v="Open"/>
    <s v="Redland Rhapsody Chorus"/>
    <x v="20"/>
    <s v="Open"/>
  </r>
  <r>
    <n v="297"/>
    <s v="Hobart"/>
    <x v="18"/>
    <n v="1"/>
    <s v="A Cappella West Chorus"/>
    <x v="41"/>
    <n v="626"/>
  </r>
  <r>
    <n v="298"/>
    <s v="Hobart"/>
    <x v="18"/>
    <n v="2"/>
    <s v="Melbourne Chorus"/>
    <x v="0"/>
    <n v="614"/>
  </r>
  <r>
    <n v="299"/>
    <s v="Hobart"/>
    <x v="18"/>
    <n v="3"/>
    <s v="Northern Beaches Chorus"/>
    <x v="24"/>
    <n v="597"/>
  </r>
  <r>
    <n v="300"/>
    <s v="Hobart"/>
    <x v="18"/>
    <n v="4"/>
    <s v="Brindabella Chorus"/>
    <x v="11"/>
    <n v="595"/>
  </r>
  <r>
    <n v="301"/>
    <s v="Hobart"/>
    <x v="18"/>
    <n v="5"/>
    <s v="Circular Keys Chorus"/>
    <x v="13"/>
    <n v="592"/>
  </r>
  <r>
    <n v="302"/>
    <s v="Hobart"/>
    <x v="18"/>
    <n v="6"/>
    <s v="Redland Rhapsody Chorus"/>
    <x v="20"/>
    <n v="584"/>
  </r>
  <r>
    <n v="303"/>
    <s v="Hobart"/>
    <x v="18"/>
    <n v="7"/>
    <s v="Wollongong Harmony Chorus"/>
    <x v="6"/>
    <n v="559"/>
  </r>
  <r>
    <n v="304"/>
    <s v="Hobart"/>
    <x v="18"/>
    <n v="8"/>
    <s v="Coastal a Cappella Chorus"/>
    <x v="5"/>
    <n v="556"/>
  </r>
  <r>
    <n v="305"/>
    <s v="Hobart"/>
    <x v="18"/>
    <n v="9"/>
    <s v="Brisbane City Sounds Chorus"/>
    <x v="34"/>
    <n v="555"/>
  </r>
  <r>
    <n v="306"/>
    <s v="Hobart"/>
    <x v="18"/>
    <n v="10"/>
    <s v="Geelong Harmony Chorus"/>
    <x v="12"/>
    <n v="534"/>
  </r>
  <r>
    <n v="307"/>
    <s v="Hobart"/>
    <x v="18"/>
    <n v="11"/>
    <s v="Murrumbidgee Magic Chorus"/>
    <x v="16"/>
    <n v="528"/>
  </r>
  <r>
    <n v="308"/>
    <s v="Hobart"/>
    <x v="18"/>
    <n v="12"/>
    <s v="*Hobart Harmony Chorus"/>
    <x v="27"/>
    <n v="525"/>
  </r>
  <r>
    <n v="309"/>
    <s v="Hobart"/>
    <x v="18"/>
    <n v="13"/>
    <s v="Southern Sounds Chorus"/>
    <x v="23"/>
    <n v="513"/>
  </r>
  <r>
    <n v="310"/>
    <s v="Hobart"/>
    <x v="18"/>
    <n v="14"/>
    <s v="Indian Blue Chorus"/>
    <x v="45"/>
    <n v="488"/>
  </r>
  <r>
    <n v="311"/>
    <s v="Hobart"/>
    <x v="18"/>
    <n v="15"/>
    <s v="Coastal Charisma Chorus"/>
    <x v="47"/>
    <n v="476"/>
  </r>
  <r>
    <n v="312"/>
    <s v="Hobart"/>
    <x v="18"/>
    <n v="16"/>
    <s v="Voices of the Vasse Chorus"/>
    <x v="39"/>
    <n v="420"/>
  </r>
  <r>
    <n v="313"/>
    <s v="Hobart"/>
    <x v="18"/>
    <n v="17"/>
    <s v="Canberra Harmony Chorus"/>
    <x v="48"/>
    <n v="410"/>
  </r>
  <r>
    <n v="314"/>
    <s v="Hobart"/>
    <x v="18"/>
    <n v="18"/>
    <s v="Rhythms of the Reef Chorus"/>
    <x v="37"/>
    <n v="356"/>
  </r>
  <r>
    <n v="315"/>
    <s v="Hobart"/>
    <x v="18"/>
    <s v="E"/>
    <s v="Pros. Soundwaves A'Cappella Chorus"/>
    <x v="49"/>
    <s v="Eval"/>
  </r>
  <r>
    <n v="316"/>
    <s v="Wollongong "/>
    <x v="19"/>
    <n v="1"/>
    <s v="Perth Harmony Chorus"/>
    <x v="1"/>
    <n v="613"/>
  </r>
  <r>
    <n v="317"/>
    <s v="Wollongong "/>
    <x v="19"/>
    <n v="2"/>
    <s v="*Brindabella Chorus"/>
    <x v="11"/>
    <n v="605"/>
  </r>
  <r>
    <n v="318"/>
    <s v="Wollongong "/>
    <x v="19"/>
    <n v="3"/>
    <s v="Circular Keys Chorus"/>
    <x v="13"/>
    <n v="581"/>
  </r>
  <r>
    <n v="319"/>
    <s v="Wollongong "/>
    <x v="19"/>
    <n v="4"/>
    <s v="Northern Beaches Chorus"/>
    <x v="24"/>
    <n v="563"/>
  </r>
  <r>
    <n v="320"/>
    <s v="Wollongong "/>
    <x v="19"/>
    <n v="5"/>
    <s v="Wollongong Harmony Chorus"/>
    <x v="6"/>
    <n v="541"/>
  </r>
  <r>
    <n v="321"/>
    <s v="Wollongong "/>
    <x v="19"/>
    <n v="6"/>
    <s v="Coastal a Cappella Chorus"/>
    <x v="5"/>
    <n v="534"/>
  </r>
  <r>
    <n v="322"/>
    <s v="Wollongong "/>
    <x v="19"/>
    <n v="7"/>
    <s v="Geelong Harmony Chorus"/>
    <x v="12"/>
    <n v="530"/>
  </r>
  <r>
    <n v="323"/>
    <s v="Wollongong "/>
    <x v="19"/>
    <n v="8"/>
    <s v="Murrumbidgee Magic Chorus"/>
    <x v="16"/>
    <n v="520"/>
  </r>
  <r>
    <n v="324"/>
    <s v="Wollongong "/>
    <x v="19"/>
    <n v="9"/>
    <s v="Brisbane City Sounds Chorus"/>
    <x v="34"/>
    <n v="518"/>
  </r>
  <r>
    <n v="325"/>
    <s v="Wollongong "/>
    <x v="19"/>
    <n v="10"/>
    <s v="Vocal Vibes Chorus"/>
    <x v="44"/>
    <n v="512"/>
  </r>
  <r>
    <n v="326"/>
    <s v="Wollongong "/>
    <x v="19"/>
    <n v="11"/>
    <s v="Vocalescence Chorus"/>
    <x v="43"/>
    <n v="481"/>
  </r>
  <r>
    <n v="327"/>
    <s v="Wollongong "/>
    <x v="19"/>
    <n v="12"/>
    <s v="Aurora Australis Chorus"/>
    <x v="38"/>
    <n v="466"/>
  </r>
  <r>
    <n v="328"/>
    <s v="Wollongong "/>
    <x v="19"/>
    <n v="13"/>
    <s v="Headliners Chorus"/>
    <x v="31"/>
    <n v="461"/>
  </r>
  <r>
    <n v="329"/>
    <s v="Wollongong "/>
    <x v="19"/>
    <n v="14"/>
    <s v="Adelaide Sound Connection Chorus"/>
    <x v="3"/>
    <n v="440"/>
  </r>
  <r>
    <n v="330"/>
    <s v="Wollongong "/>
    <x v="19"/>
    <n v="15"/>
    <s v="Riverland Harmony Chorus"/>
    <x v="15"/>
    <n v="436"/>
  </r>
  <r>
    <n v="331"/>
    <s v="Wollongong "/>
    <x v="19"/>
    <n v="16"/>
    <s v="Coastal Charisma Chorus"/>
    <x v="47"/>
    <n v="417"/>
  </r>
  <r>
    <n v="332"/>
    <s v="Wollongong "/>
    <x v="19"/>
    <n v="17"/>
    <s v="East City Sound Chorus"/>
    <x v="21"/>
    <n v="400"/>
  </r>
  <r>
    <n v="333"/>
    <s v="Wollongong "/>
    <x v="19"/>
    <n v="18"/>
    <s v="Hot Ginger Chorus"/>
    <x v="18"/>
    <n v="396"/>
  </r>
  <r>
    <n v="334"/>
    <s v="Wollongong "/>
    <x v="19"/>
    <s v="Open"/>
    <s v="Out of the Blue Singers Chorus"/>
    <x v="35"/>
    <s v="Open"/>
  </r>
  <r>
    <n v="335"/>
    <s v="Wollongong "/>
    <x v="19"/>
    <s v="Open"/>
    <s v="Endeavour Harmony Chorus"/>
    <x v="22"/>
    <s v="Open"/>
  </r>
  <r>
    <n v="336"/>
    <s v="Perth"/>
    <x v="20"/>
    <n v="1"/>
    <s v="Endeavour Harmony Chorus"/>
    <x v="22"/>
    <n v="655"/>
  </r>
  <r>
    <n v="337"/>
    <s v="Perth"/>
    <x v="20"/>
    <n v="2"/>
    <s v="A Cappella West Chorus"/>
    <x v="41"/>
    <n v="614"/>
  </r>
  <r>
    <n v="338"/>
    <s v="Perth"/>
    <x v="20"/>
    <n v="3"/>
    <s v="Melbourne Chorus"/>
    <x v="0"/>
    <n v="603"/>
  </r>
  <r>
    <n v="339"/>
    <s v="Perth"/>
    <x v="20"/>
    <n v="4"/>
    <s v="Circular Keys Chorus"/>
    <x v="13"/>
    <n v="595"/>
  </r>
  <r>
    <n v="340"/>
    <s v="Perth"/>
    <x v="20"/>
    <n v="5"/>
    <s v="Vocalescence Chorus"/>
    <x v="43"/>
    <n v="558"/>
  </r>
  <r>
    <n v="341"/>
    <s v="Perth"/>
    <x v="20"/>
    <n v="6"/>
    <s v="Geelong Harmony Chorus"/>
    <x v="12"/>
    <n v="553"/>
  </r>
  <r>
    <n v="342"/>
    <s v="Perth"/>
    <x v="20"/>
    <n v="7"/>
    <s v="Murrumbidgee Magic Chorus"/>
    <x v="16"/>
    <n v="522"/>
  </r>
  <r>
    <n v="343"/>
    <s v="Perth"/>
    <x v="20"/>
    <n v="8"/>
    <s v="Indian Blue Chorus"/>
    <x v="45"/>
    <n v="507"/>
  </r>
  <r>
    <n v="344"/>
    <s v="Perth"/>
    <x v="20"/>
    <n v="9"/>
    <s v="Coastal a Cappella Chorus"/>
    <x v="5"/>
    <n v="506"/>
  </r>
  <r>
    <n v="345"/>
    <s v="Perth"/>
    <x v="20"/>
    <n v="10"/>
    <s v="Hobart Harmony Chorus"/>
    <x v="27"/>
    <n v="504"/>
  </r>
  <r>
    <n v="346"/>
    <s v="Perth"/>
    <x v="20"/>
    <n v="11"/>
    <s v="Coastal Charisma Chorus"/>
    <x v="47"/>
    <n v="472"/>
  </r>
  <r>
    <n v="347"/>
    <s v="Perth"/>
    <x v="20"/>
    <n v="12"/>
    <s v="Voices of the Vasse Chorus"/>
    <x v="39"/>
    <n v="421"/>
  </r>
  <r>
    <n v="348"/>
    <s v="Perth"/>
    <x v="20"/>
    <s v="E"/>
    <s v="Pros. Soundwaves A'Cappella Chorus"/>
    <x v="49"/>
    <s v="E"/>
  </r>
  <r>
    <n v="349"/>
    <s v="Perth"/>
    <x v="20"/>
    <s v="Open"/>
    <s v="Onkaparinga Harmony Chorus"/>
    <x v="42"/>
    <s v="Open"/>
  </r>
  <r>
    <n v="350"/>
    <s v="Perth"/>
    <x v="20"/>
    <s v="Open"/>
    <s v="Perth Harmony Chorus"/>
    <x v="1"/>
    <s v="Open"/>
  </r>
  <r>
    <n v="351"/>
    <s v="Hobart"/>
    <x v="21"/>
    <n v="1"/>
    <s v="A Cappella West Chorus"/>
    <x v="41"/>
    <n v="632"/>
  </r>
  <r>
    <n v="352"/>
    <s v="Hobart"/>
    <x v="21"/>
    <n v="2"/>
    <s v="Brindabella Chorus"/>
    <x v="11"/>
    <n v="622"/>
  </r>
  <r>
    <n v="353"/>
    <s v="Hobart"/>
    <x v="21"/>
    <n v="3"/>
    <s v="Perth Harmony Chorus"/>
    <x v="1"/>
    <n v="610"/>
  </r>
  <r>
    <n v="354"/>
    <s v="Hobart"/>
    <x v="21"/>
    <n v="4"/>
    <s v="Geelong Harmony Chorus"/>
    <x v="12"/>
    <n v="592"/>
  </r>
  <r>
    <n v="355"/>
    <s v="Hobart"/>
    <x v="21"/>
    <n v="5"/>
    <s v="Northern Beaches Chorus"/>
    <x v="24"/>
    <n v="588"/>
  </r>
  <r>
    <n v="356"/>
    <s v="Hobart"/>
    <x v="21"/>
    <n v="6"/>
    <s v="Vocalescence Chorus"/>
    <x v="43"/>
    <n v="584"/>
  </r>
  <r>
    <n v="357"/>
    <s v="Hobart"/>
    <x v="21"/>
    <n v="7"/>
    <s v="Redland Rhapsody Chorus"/>
    <x v="20"/>
    <n v="572"/>
  </r>
  <r>
    <n v="358"/>
    <s v="Hobart"/>
    <x v="21"/>
    <n v="8"/>
    <s v="Hobart Harmony Chorus"/>
    <x v="27"/>
    <n v="556"/>
  </r>
  <r>
    <n v="359"/>
    <s v="Hobart"/>
    <x v="21"/>
    <n v="9"/>
    <s v="Wollongong Harmony Chorus"/>
    <x v="6"/>
    <n v="550"/>
  </r>
  <r>
    <n v="360"/>
    <s v="Hobart"/>
    <x v="21"/>
    <n v="10"/>
    <s v="Vocal Vibes Chorus"/>
    <x v="44"/>
    <n v="550"/>
  </r>
  <r>
    <n v="361"/>
    <s v="Hobart"/>
    <x v="21"/>
    <n v="11"/>
    <s v="Murrumbidgee Magic Chorus"/>
    <x v="16"/>
    <n v="545"/>
  </r>
  <r>
    <n v="362"/>
    <s v="Hobart"/>
    <x v="21"/>
    <n v="12"/>
    <s v="Coastal a Cappella Chorus"/>
    <x v="5"/>
    <n v="544"/>
  </r>
  <r>
    <n v="363"/>
    <s v="Hobart"/>
    <x v="21"/>
    <n v="13"/>
    <s v="Brisbane City Sounds Chorus"/>
    <x v="34"/>
    <n v="536"/>
  </r>
  <r>
    <n v="364"/>
    <s v="Hobart"/>
    <x v="21"/>
    <n v="14"/>
    <s v="Bathurst Panorama Chorus"/>
    <x v="7"/>
    <n v="515"/>
  </r>
  <r>
    <n v="365"/>
    <s v="Hobart"/>
    <x v="21"/>
    <n v="15"/>
    <s v="Indian Blue Chorus"/>
    <x v="45"/>
    <n v="500"/>
  </r>
  <r>
    <n v="366"/>
    <s v="Hobart"/>
    <x v="21"/>
    <n v="16"/>
    <s v="Adelaide Sound Connection Chorus"/>
    <x v="3"/>
    <n v="457"/>
  </r>
  <r>
    <n v="367"/>
    <s v="Hobart"/>
    <x v="21"/>
    <n v="17"/>
    <s v="Southern Sounds Chorus"/>
    <x v="23"/>
    <n v="457"/>
  </r>
  <r>
    <n v="368"/>
    <s v="Hobart"/>
    <x v="21"/>
    <n v="18"/>
    <s v="Coastal Charisma Chorus"/>
    <x v="47"/>
    <n v="454"/>
  </r>
  <r>
    <n v="369"/>
    <s v="Hobart"/>
    <x v="21"/>
    <n v="19"/>
    <s v="Aurora Australis Chorus"/>
    <x v="38"/>
    <n v="446"/>
  </r>
  <r>
    <n v="370"/>
    <s v="Hobart"/>
    <x v="21"/>
    <n v="20"/>
    <s v="Riverland Harmony Chorus"/>
    <x v="15"/>
    <n v="439"/>
  </r>
  <r>
    <n v="371"/>
    <s v="Hobart"/>
    <x v="21"/>
    <n v="21"/>
    <s v="Canberra Harmony Chorus"/>
    <x v="48"/>
    <n v="405"/>
  </r>
  <r>
    <n v="372"/>
    <s v="Hobart"/>
    <x v="21"/>
    <n v="22"/>
    <s v="Rhythms of the Reef Chorus"/>
    <x v="37"/>
    <n v="380"/>
  </r>
  <r>
    <n v="373"/>
    <s v="Hobart"/>
    <x v="21"/>
    <s v="Open"/>
    <s v="Vocal Edge Blue Mountains Chorus "/>
    <x v="46"/>
    <s v="Open"/>
  </r>
  <r>
    <n v="374"/>
    <s v="Hobart"/>
    <x v="22"/>
    <n v="1"/>
    <s v="Endeavour Harmony Chorus"/>
    <x v="22"/>
    <n v="643"/>
  </r>
  <r>
    <n v="375"/>
    <s v="Hobart"/>
    <x v="22"/>
    <n v="2"/>
    <s v="Brindabella Chorus"/>
    <x v="11"/>
    <n v="628"/>
  </r>
  <r>
    <n v="376"/>
    <s v="Hobart"/>
    <x v="22"/>
    <n v="3"/>
    <s v="Melbourne Chorus"/>
    <x v="0"/>
    <n v="608"/>
  </r>
  <r>
    <n v="377"/>
    <s v="Hobart"/>
    <x v="22"/>
    <n v="4"/>
    <s v="Northern Beaches Chorus"/>
    <x v="24"/>
    <n v="595"/>
  </r>
  <r>
    <n v="378"/>
    <s v="Hobart"/>
    <x v="22"/>
    <n v="5"/>
    <s v="Geelong Harmony Chorus"/>
    <x v="12"/>
    <n v="582"/>
  </r>
  <r>
    <n v="379"/>
    <s v="Hobart"/>
    <x v="22"/>
    <n v="6"/>
    <s v="Vocalescence Chorus"/>
    <x v="43"/>
    <n v="573"/>
  </r>
  <r>
    <n v="380"/>
    <s v="Hobart"/>
    <x v="22"/>
    <n v="7"/>
    <s v="Hobart Harmony Chorus"/>
    <x v="27"/>
    <n v="565"/>
  </r>
  <r>
    <n v="381"/>
    <s v="Hobart"/>
    <x v="22"/>
    <n v="8"/>
    <s v="Redland Rhapsody Chorus"/>
    <x v="20"/>
    <n v="564"/>
  </r>
  <r>
    <n v="382"/>
    <s v="Hobart"/>
    <x v="22"/>
    <n v="9"/>
    <s v="Coastal a Cappella Chorus"/>
    <x v="5"/>
    <n v="558"/>
  </r>
  <r>
    <n v="383"/>
    <s v="Hobart"/>
    <x v="22"/>
    <n v="10"/>
    <s v="Murrumbidgee Magic Chorus"/>
    <x v="16"/>
    <n v="506"/>
  </r>
  <r>
    <n v="384"/>
    <s v="Hobart"/>
    <x v="22"/>
    <n v="11"/>
    <s v="Bathurst Panorama Chorus"/>
    <x v="7"/>
    <n v="479"/>
  </r>
  <r>
    <n v="385"/>
    <s v="Hobart"/>
    <x v="22"/>
    <n v="12"/>
    <s v="Headliners Chorus"/>
    <x v="31"/>
    <n v="454"/>
  </r>
  <r>
    <n v="386"/>
    <s v="Hobart"/>
    <x v="22"/>
    <n v="13"/>
    <s v="Voices of the Vasse Chorus"/>
    <x v="39"/>
    <n v="439"/>
  </r>
  <r>
    <n v="387"/>
    <s v="Hobart"/>
    <x v="22"/>
    <n v="14"/>
    <s v="Hot Ginger Chorus"/>
    <x v="18"/>
    <n v="434"/>
  </r>
  <r>
    <n v="388"/>
    <s v="Hobart"/>
    <x v="22"/>
    <n v="15"/>
    <s v="East City Sound Chorus"/>
    <x v="21"/>
    <n v="404"/>
  </r>
  <r>
    <n v="389"/>
    <s v="Hobart"/>
    <x v="22"/>
    <n v="16"/>
    <s v="A' Cappella Bay Singers Chorus"/>
    <x v="50"/>
    <n v="378"/>
  </r>
  <r>
    <n v="390"/>
    <s v="Hobart"/>
    <x v="22"/>
    <s v="Open"/>
    <s v="Onkaparinga Harmony Chorus"/>
    <x v="42"/>
    <s v="Ope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n v="1"/>
    <s v="Geelong"/>
    <x v="0"/>
    <x v="0"/>
    <s v="Melbourne"/>
    <x v="0"/>
    <n v="580"/>
    <m/>
    <m/>
    <m/>
    <x v="0"/>
    <m/>
  </r>
  <r>
    <n v="2"/>
    <s v="Geelong"/>
    <x v="0"/>
    <x v="1"/>
    <s v="Perth Harmony"/>
    <x v="1"/>
    <n v="569"/>
    <m/>
    <m/>
    <m/>
    <x v="0"/>
    <m/>
  </r>
  <r>
    <n v="3"/>
    <s v="Geelong"/>
    <x v="0"/>
    <x v="2"/>
    <s v="Sydney Town"/>
    <x v="2"/>
    <n v="509"/>
    <m/>
    <m/>
    <m/>
    <x v="0"/>
    <m/>
  </r>
  <r>
    <n v="4"/>
    <s v="Perth"/>
    <x v="1"/>
    <x v="0"/>
    <s v="Melbourne"/>
    <x v="0"/>
    <n v="577"/>
    <m/>
    <m/>
    <m/>
    <x v="0"/>
    <m/>
  </r>
  <r>
    <n v="5"/>
    <s v="Perth"/>
    <x v="1"/>
    <x v="1"/>
    <s v="Perth Harmony"/>
    <x v="1"/>
    <n v="526"/>
    <m/>
    <m/>
    <m/>
    <x v="0"/>
    <m/>
  </r>
  <r>
    <n v="6"/>
    <s v="Perth"/>
    <x v="1"/>
    <x v="2"/>
    <s v="Sydney Town"/>
    <x v="2"/>
    <n v="431"/>
    <m/>
    <m/>
    <m/>
    <x v="0"/>
    <m/>
  </r>
  <r>
    <n v="7"/>
    <s v="Perth"/>
    <x v="1"/>
    <x v="3"/>
    <s v="Adelaide Sunshine"/>
    <x v="3"/>
    <n v="391"/>
    <m/>
    <m/>
    <m/>
    <x v="0"/>
    <m/>
  </r>
  <r>
    <n v="8"/>
    <s v="Perth"/>
    <x v="1"/>
    <x v="4"/>
    <s v="Avon Valley"/>
    <x v="4"/>
    <n v="380"/>
    <m/>
    <m/>
    <m/>
    <x v="0"/>
    <m/>
  </r>
  <r>
    <n v="9"/>
    <s v="Perth"/>
    <x v="1"/>
    <x v="5"/>
    <s v="Central Coast"/>
    <x v="5"/>
    <n v="367"/>
    <m/>
    <m/>
    <m/>
    <x v="0"/>
    <m/>
  </r>
  <r>
    <n v="10"/>
    <s v="Perth"/>
    <x v="1"/>
    <x v="6"/>
    <s v="Wollongong"/>
    <x v="6"/>
    <n v="356"/>
    <m/>
    <m/>
    <m/>
    <x v="0"/>
    <m/>
  </r>
  <r>
    <n v="11"/>
    <s v="Perth"/>
    <x v="1"/>
    <x v="7"/>
    <s v="Bathurst Panorama"/>
    <x v="7"/>
    <n v="334"/>
    <m/>
    <m/>
    <m/>
    <x v="0"/>
    <m/>
  </r>
  <r>
    <n v="12"/>
    <s v="Perth"/>
    <x v="1"/>
    <x v="8"/>
    <s v="Rainbow Harmony"/>
    <x v="8"/>
    <n v="322"/>
    <m/>
    <m/>
    <m/>
    <x v="0"/>
    <m/>
  </r>
  <r>
    <n v="13"/>
    <s v="Perth"/>
    <x v="1"/>
    <x v="9"/>
    <s v="Gold Coast"/>
    <x v="9"/>
    <n v="310"/>
    <m/>
    <m/>
    <m/>
    <x v="0"/>
    <m/>
  </r>
  <r>
    <n v="14"/>
    <s v="Sydney"/>
    <x v="2"/>
    <x v="0"/>
    <s v="Perth Harmony"/>
    <x v="1"/>
    <n v="577"/>
    <m/>
    <m/>
    <m/>
    <x v="0"/>
    <m/>
  </r>
  <r>
    <n v="15"/>
    <s v="Sydney"/>
    <x v="2"/>
    <x v="1"/>
    <s v="Melbourne"/>
    <x v="0"/>
    <n v="533"/>
    <m/>
    <m/>
    <m/>
    <x v="0"/>
    <m/>
  </r>
  <r>
    <n v="16"/>
    <s v="Sydney"/>
    <x v="2"/>
    <x v="2"/>
    <s v="Sydney Town"/>
    <x v="2"/>
    <n v="530"/>
    <m/>
    <m/>
    <m/>
    <x v="1"/>
    <n v="99"/>
  </r>
  <r>
    <n v="17"/>
    <s v="Sydney"/>
    <x v="2"/>
    <x v="3"/>
    <s v="Central Coast"/>
    <x v="5"/>
    <n v="444"/>
    <m/>
    <m/>
    <m/>
    <x v="0"/>
    <m/>
  </r>
  <r>
    <n v="18"/>
    <s v="Sydney"/>
    <x v="2"/>
    <x v="4"/>
    <s v="Avon Valley Harmony"/>
    <x v="4"/>
    <n v="414"/>
    <m/>
    <m/>
    <m/>
    <x v="0"/>
    <m/>
  </r>
  <r>
    <n v="19"/>
    <s v="Sydney"/>
    <x v="2"/>
    <x v="5"/>
    <s v="Bathurst Panorama"/>
    <x v="7"/>
    <n v="409"/>
    <m/>
    <m/>
    <m/>
    <x v="0"/>
    <m/>
  </r>
  <r>
    <n v="20"/>
    <s v="Sydney"/>
    <x v="2"/>
    <x v="6"/>
    <s v="Gold Coast"/>
    <x v="9"/>
    <n v="396"/>
    <m/>
    <m/>
    <m/>
    <x v="0"/>
    <m/>
  </r>
  <r>
    <n v="21"/>
    <s v="Sydney"/>
    <x v="2"/>
    <x v="7"/>
    <s v="Adelaide Sunshine Chorus"/>
    <x v="3"/>
    <n v="389"/>
    <m/>
    <m/>
    <m/>
    <x v="0"/>
    <m/>
  </r>
  <r>
    <n v="22"/>
    <s v="Sydney"/>
    <x v="2"/>
    <x v="8"/>
    <s v="Wollongong Harmony"/>
    <x v="6"/>
    <n v="363"/>
    <m/>
    <m/>
    <m/>
    <x v="0"/>
    <m/>
  </r>
  <r>
    <n v="23"/>
    <s v="Sydney"/>
    <x v="2"/>
    <x v="9"/>
    <s v="Rainbow Harmony Chorus"/>
    <x v="8"/>
    <n v="345"/>
    <m/>
    <m/>
    <m/>
    <x v="0"/>
    <m/>
  </r>
  <r>
    <n v="24"/>
    <s v="Sydney"/>
    <x v="2"/>
    <x v="10"/>
    <s v="Mornington Bay Chorus"/>
    <x v="10"/>
    <n v="342"/>
    <m/>
    <m/>
    <m/>
    <x v="0"/>
    <m/>
  </r>
  <r>
    <n v="26"/>
    <s v="Gold Coast"/>
    <x v="3"/>
    <x v="0"/>
    <s v="Melbourne"/>
    <x v="0"/>
    <n v="579"/>
    <m/>
    <m/>
    <m/>
    <x v="0"/>
    <m/>
  </r>
  <r>
    <n v="27"/>
    <s v="Gold Coast"/>
    <x v="3"/>
    <x v="1"/>
    <s v="Perth Harmony"/>
    <x v="1"/>
    <n v="563"/>
    <m/>
    <m/>
    <m/>
    <x v="0"/>
    <m/>
  </r>
  <r>
    <n v="28"/>
    <s v="Gold Coast"/>
    <x v="3"/>
    <x v="2"/>
    <s v="Bathurst Panorama"/>
    <x v="7"/>
    <n v="495"/>
    <m/>
    <m/>
    <m/>
    <x v="0"/>
    <m/>
  </r>
  <r>
    <n v="29"/>
    <s v="Gold Coast"/>
    <x v="3"/>
    <x v="3"/>
    <s v="Gold Coast"/>
    <x v="9"/>
    <n v="494"/>
    <m/>
    <m/>
    <m/>
    <x v="0"/>
    <m/>
  </r>
  <r>
    <n v="30"/>
    <s v="Gold Coast"/>
    <x v="3"/>
    <x v="4"/>
    <s v="Sydney Town"/>
    <x v="2"/>
    <n v="493"/>
    <m/>
    <m/>
    <m/>
    <x v="0"/>
    <m/>
  </r>
  <r>
    <n v="31"/>
    <s v="Gold Coast"/>
    <x v="3"/>
    <x v="5"/>
    <s v="Wollongong Harmony"/>
    <x v="6"/>
    <n v="462"/>
    <m/>
    <m/>
    <m/>
    <x v="1"/>
    <n v="99"/>
  </r>
  <r>
    <n v="32"/>
    <s v="Gold Coast"/>
    <x v="3"/>
    <x v="6"/>
    <s v="Geelong Harmony"/>
    <x v="11"/>
    <n v="452"/>
    <m/>
    <m/>
    <m/>
    <x v="0"/>
    <m/>
  </r>
  <r>
    <n v="33"/>
    <s v="Gold Coast"/>
    <x v="3"/>
    <x v="7"/>
    <s v="Avon Valley Harmony"/>
    <x v="4"/>
    <n v="441"/>
    <m/>
    <m/>
    <m/>
    <x v="0"/>
    <m/>
  </r>
  <r>
    <n v="34"/>
    <s v="Gold Coast"/>
    <x v="3"/>
    <x v="8"/>
    <s v="Central Coast"/>
    <x v="5"/>
    <n v="430"/>
    <m/>
    <m/>
    <m/>
    <x v="0"/>
    <m/>
  </r>
  <r>
    <n v="35"/>
    <s v="Gold Coast"/>
    <x v="3"/>
    <x v="9"/>
    <s v="Circular Keys"/>
    <x v="12"/>
    <n v="393"/>
    <m/>
    <m/>
    <m/>
    <x v="0"/>
    <m/>
  </r>
  <r>
    <n v="36"/>
    <s v="Gold Coast"/>
    <x v="3"/>
    <x v="10"/>
    <s v="Adelaide Sound Connection"/>
    <x v="3"/>
    <n v="383"/>
    <m/>
    <m/>
    <m/>
    <x v="0"/>
    <m/>
  </r>
  <r>
    <n v="37"/>
    <s v="Gold Coast"/>
    <x v="3"/>
    <x v="11"/>
    <s v="Albany City"/>
    <x v="13"/>
    <n v="368"/>
    <m/>
    <m/>
    <m/>
    <x v="0"/>
    <m/>
  </r>
  <r>
    <n v="38"/>
    <s v="Gold Coast"/>
    <x v="3"/>
    <x v="12"/>
    <s v="Riverland Harmony"/>
    <x v="14"/>
    <n v="364"/>
    <m/>
    <m/>
    <m/>
    <x v="0"/>
    <m/>
  </r>
  <r>
    <n v="39"/>
    <s v="Gold Coast"/>
    <x v="3"/>
    <x v="13"/>
    <s v="Wagga Wagga Harmony"/>
    <x v="15"/>
    <n v="363"/>
    <m/>
    <m/>
    <m/>
    <x v="0"/>
    <m/>
  </r>
  <r>
    <n v="40"/>
    <s v="Gold Coast"/>
    <x v="3"/>
    <x v="14"/>
    <s v="Sounds Of The Surf"/>
    <x v="16"/>
    <n v="350"/>
    <m/>
    <m/>
    <m/>
    <x v="0"/>
    <m/>
  </r>
  <r>
    <n v="41"/>
    <s v="Gold Coast"/>
    <x v="3"/>
    <x v="15"/>
    <s v="Sunshine Coast"/>
    <x v="17"/>
    <n v="341"/>
    <m/>
    <m/>
    <m/>
    <x v="0"/>
    <m/>
  </r>
  <r>
    <n v="42"/>
    <s v="Gold Coast"/>
    <x v="3"/>
    <x v="16"/>
    <s v="Brindabella"/>
    <x v="18"/>
    <n v="319"/>
    <m/>
    <m/>
    <m/>
    <x v="0"/>
    <m/>
  </r>
  <r>
    <n v="43"/>
    <s v="Adelaide"/>
    <x v="4"/>
    <x v="0"/>
    <s v="Perth Harmony"/>
    <x v="1"/>
    <n v="603"/>
    <m/>
    <m/>
    <m/>
    <x v="0"/>
    <m/>
  </r>
  <r>
    <n v="44"/>
    <s v="Adelaide"/>
    <x v="4"/>
    <x v="1"/>
    <s v="Melbourne"/>
    <x v="0"/>
    <n v="600"/>
    <m/>
    <m/>
    <m/>
    <x v="0"/>
    <m/>
  </r>
  <r>
    <n v="45"/>
    <s v="Adelaide"/>
    <x v="4"/>
    <x v="2"/>
    <s v="Wollongong Harmony"/>
    <x v="6"/>
    <n v="574"/>
    <m/>
    <m/>
    <m/>
    <x v="0"/>
    <m/>
  </r>
  <r>
    <n v="46"/>
    <s v="Adelaide"/>
    <x v="4"/>
    <x v="3"/>
    <s v="Sydney Town"/>
    <x v="2"/>
    <n v="573"/>
    <m/>
    <m/>
    <m/>
    <x v="0"/>
    <m/>
  </r>
  <r>
    <n v="47"/>
    <s v="Adelaide"/>
    <x v="4"/>
    <x v="4"/>
    <s v="Central Coast"/>
    <x v="5"/>
    <n v="549"/>
    <m/>
    <m/>
    <m/>
    <x v="0"/>
    <m/>
  </r>
  <r>
    <n v="48"/>
    <s v="Adelaide"/>
    <x v="4"/>
    <x v="5"/>
    <s v="Geelong Harmony"/>
    <x v="11"/>
    <n v="541"/>
    <m/>
    <m/>
    <m/>
    <x v="0"/>
    <m/>
  </r>
  <r>
    <n v="49"/>
    <s v="Adelaide"/>
    <x v="4"/>
    <x v="6"/>
    <s v="Bathurst Panorama"/>
    <x v="7"/>
    <n v="541"/>
    <m/>
    <m/>
    <m/>
    <x v="0"/>
    <m/>
  </r>
  <r>
    <n v="50"/>
    <s v="Adelaide"/>
    <x v="4"/>
    <x v="7"/>
    <s v="Wagga Wagga Harmony"/>
    <x v="15"/>
    <n v="509"/>
    <m/>
    <m/>
    <s v="1st Small (A)"/>
    <x v="1"/>
    <n v="146"/>
  </r>
  <r>
    <n v="51"/>
    <s v="Adelaide"/>
    <x v="4"/>
    <x v="8"/>
    <s v="Avon Valley Harmony"/>
    <x v="4"/>
    <n v="506"/>
    <m/>
    <m/>
    <m/>
    <x v="0"/>
    <m/>
  </r>
  <r>
    <n v="52"/>
    <s v="Adelaide"/>
    <x v="4"/>
    <x v="9"/>
    <s v="Harmony In Paradise"/>
    <x v="19"/>
    <n v="504"/>
    <m/>
    <m/>
    <m/>
    <x v="0"/>
    <m/>
  </r>
  <r>
    <n v="53"/>
    <s v="Adelaide"/>
    <x v="4"/>
    <x v="10"/>
    <s v="Circular Keys"/>
    <x v="12"/>
    <n v="486"/>
    <m/>
    <m/>
    <m/>
    <x v="0"/>
    <m/>
  </r>
  <r>
    <n v="54"/>
    <s v="Adelaide"/>
    <x v="4"/>
    <x v="11"/>
    <s v="Adelaide Sound Connection"/>
    <x v="3"/>
    <n v="469"/>
    <m/>
    <m/>
    <m/>
    <x v="0"/>
    <m/>
  </r>
  <r>
    <n v="55"/>
    <s v="Adelaide"/>
    <x v="4"/>
    <x v="12"/>
    <s v="Redland Rhapsody"/>
    <x v="20"/>
    <n v="445"/>
    <m/>
    <m/>
    <m/>
    <x v="0"/>
    <m/>
  </r>
  <r>
    <n v="56"/>
    <s v="Adelaide"/>
    <x v="4"/>
    <x v="13"/>
    <s v="Yarra Ranges Harmony"/>
    <x v="21"/>
    <n v="433"/>
    <m/>
    <m/>
    <m/>
    <x v="0"/>
    <m/>
  </r>
  <r>
    <n v="57"/>
    <s v="Adelaide"/>
    <x v="4"/>
    <x v="14"/>
    <s v="Brindabella"/>
    <x v="18"/>
    <n v="412"/>
    <m/>
    <m/>
    <m/>
    <x v="0"/>
    <m/>
  </r>
  <r>
    <n v="58"/>
    <s v="Adelaide"/>
    <x v="4"/>
    <x v="15"/>
    <s v="Endeavour Harmony"/>
    <x v="22"/>
    <n v="404"/>
    <m/>
    <m/>
    <m/>
    <x v="0"/>
    <m/>
  </r>
  <r>
    <n v="59"/>
    <s v="Adelaide"/>
    <x v="4"/>
    <x v="16"/>
    <s v="Southern Sounds"/>
    <x v="23"/>
    <n v="400"/>
    <m/>
    <m/>
    <m/>
    <x v="0"/>
    <m/>
  </r>
  <r>
    <n v="60"/>
    <s v="Adelaide"/>
    <x v="4"/>
    <x v="17"/>
    <s v="Riverland Harmony"/>
    <x v="14"/>
    <n v="389"/>
    <m/>
    <m/>
    <m/>
    <x v="0"/>
    <m/>
  </r>
  <r>
    <n v="61"/>
    <s v="Adelaide"/>
    <x v="4"/>
    <x v="18"/>
    <s v="Northern Beaches"/>
    <x v="24"/>
    <n v="350"/>
    <m/>
    <m/>
    <m/>
    <x v="0"/>
    <m/>
  </r>
  <r>
    <n v="62"/>
    <s v="Adelaide"/>
    <x v="4"/>
    <x v="19"/>
    <s v="Kanyana"/>
    <x v="25"/>
    <n v="347"/>
    <m/>
    <m/>
    <m/>
    <x v="0"/>
    <m/>
  </r>
  <r>
    <n v="63"/>
    <s v="Perth"/>
    <x v="5"/>
    <x v="0"/>
    <s v="Perth Harmony"/>
    <x v="1"/>
    <n v="640"/>
    <m/>
    <m/>
    <m/>
    <x v="0"/>
    <m/>
  </r>
  <r>
    <n v="64"/>
    <s v="Perth"/>
    <x v="5"/>
    <x v="1"/>
    <s v="Wollongong Harmony"/>
    <x v="6"/>
    <n v="596"/>
    <m/>
    <m/>
    <m/>
    <x v="0"/>
    <m/>
  </r>
  <r>
    <n v="65"/>
    <s v="Perth"/>
    <x v="5"/>
    <x v="2"/>
    <s v="Sydney Town"/>
    <x v="2"/>
    <n v="559"/>
    <m/>
    <m/>
    <m/>
    <x v="0"/>
    <m/>
  </r>
  <r>
    <n v="66"/>
    <s v="Perth"/>
    <x v="5"/>
    <x v="3"/>
    <s v="Endeavour Harmony"/>
    <x v="22"/>
    <n v="556"/>
    <m/>
    <m/>
    <m/>
    <x v="1"/>
    <n v="152"/>
  </r>
  <r>
    <n v="67"/>
    <s v="Perth"/>
    <x v="5"/>
    <x v="4"/>
    <s v="Melbourne"/>
    <x v="0"/>
    <n v="552"/>
    <m/>
    <m/>
    <m/>
    <x v="0"/>
    <m/>
  </r>
  <r>
    <n v="68"/>
    <s v="Perth"/>
    <x v="5"/>
    <x v="5"/>
    <s v="Harmony In Paradise"/>
    <x v="19"/>
    <n v="532"/>
    <m/>
    <m/>
    <m/>
    <x v="0"/>
    <m/>
  </r>
  <r>
    <n v="69"/>
    <s v="Perth"/>
    <x v="5"/>
    <x v="6"/>
    <s v="Central Coast"/>
    <x v="5"/>
    <n v="501"/>
    <m/>
    <m/>
    <m/>
    <x v="0"/>
    <m/>
  </r>
  <r>
    <n v="70"/>
    <s v="Perth"/>
    <x v="5"/>
    <x v="7"/>
    <s v="Bathurst Panorama"/>
    <x v="7"/>
    <n v="495"/>
    <m/>
    <m/>
    <m/>
    <x v="0"/>
    <m/>
  </r>
  <r>
    <n v="71"/>
    <s v="Perth"/>
    <x v="5"/>
    <x v="8"/>
    <s v="Wagga Wagga Harmony"/>
    <x v="15"/>
    <n v="494"/>
    <m/>
    <m/>
    <m/>
    <x v="0"/>
    <m/>
  </r>
  <r>
    <n v="72"/>
    <s v="Perth"/>
    <x v="5"/>
    <x v="9"/>
    <s v="Yarra Ranges Harmony"/>
    <x v="21"/>
    <n v="474"/>
    <m/>
    <m/>
    <m/>
    <x v="0"/>
    <m/>
  </r>
  <r>
    <n v="73"/>
    <s v="Perth"/>
    <x v="5"/>
    <x v="10"/>
    <s v="Geelong Harmony"/>
    <x v="11"/>
    <n v="455"/>
    <m/>
    <m/>
    <m/>
    <x v="0"/>
    <m/>
  </r>
  <r>
    <n v="74"/>
    <s v="Perth"/>
    <x v="5"/>
    <x v="11"/>
    <s v="Avon Valley Harmony"/>
    <x v="4"/>
    <n v="447"/>
    <m/>
    <m/>
    <m/>
    <x v="0"/>
    <m/>
  </r>
  <r>
    <n v="75"/>
    <s v="Perth"/>
    <x v="5"/>
    <x v="12"/>
    <s v="Circular Keys"/>
    <x v="12"/>
    <n v="443"/>
    <m/>
    <m/>
    <m/>
    <x v="0"/>
    <m/>
  </r>
  <r>
    <n v="76"/>
    <s v="Perth"/>
    <x v="5"/>
    <x v="13"/>
    <s v="Brindabella"/>
    <x v="18"/>
    <n v="437"/>
    <m/>
    <m/>
    <m/>
    <x v="0"/>
    <m/>
  </r>
  <r>
    <n v="77"/>
    <s v="Perth"/>
    <x v="5"/>
    <x v="14"/>
    <s v="Riverland Harmony"/>
    <x v="14"/>
    <n v="430"/>
    <m/>
    <m/>
    <m/>
    <x v="0"/>
    <m/>
  </r>
  <r>
    <n v="78"/>
    <s v="Perth"/>
    <x v="5"/>
    <x v="15"/>
    <s v="Redland Rhapsody"/>
    <x v="20"/>
    <n v="419"/>
    <m/>
    <m/>
    <m/>
    <x v="0"/>
    <m/>
  </r>
  <r>
    <n v="79"/>
    <s v="Perth"/>
    <x v="5"/>
    <x v="16"/>
    <s v="Albany City"/>
    <x v="13"/>
    <n v="396"/>
    <m/>
    <m/>
    <m/>
    <x v="0"/>
    <m/>
  </r>
  <r>
    <n v="80"/>
    <s v="Perth"/>
    <x v="5"/>
    <x v="17"/>
    <s v="Kanyana"/>
    <x v="25"/>
    <n v="396"/>
    <m/>
    <m/>
    <m/>
    <x v="0"/>
    <m/>
  </r>
  <r>
    <n v="81"/>
    <s v="Perth"/>
    <x v="5"/>
    <x v="18"/>
    <s v="Sunshine Coast"/>
    <x v="17"/>
    <n v="382"/>
    <m/>
    <m/>
    <m/>
    <x v="0"/>
    <m/>
  </r>
  <r>
    <n v="82"/>
    <s v="Perth"/>
    <x v="5"/>
    <x v="19"/>
    <s v="Ballarat Sovereign"/>
    <x v="26"/>
    <n v="364"/>
    <m/>
    <m/>
    <m/>
    <x v="0"/>
    <m/>
  </r>
  <r>
    <n v="83"/>
    <s v="Perth"/>
    <x v="5"/>
    <x v="20"/>
    <s v="Southern Sounds"/>
    <x v="23"/>
    <n v="334"/>
    <m/>
    <m/>
    <m/>
    <x v="0"/>
    <m/>
  </r>
  <r>
    <n v="84"/>
    <s v="Wollongong "/>
    <x v="6"/>
    <x v="0"/>
    <s v="Perth Harmony Chapter"/>
    <x v="1"/>
    <n v="625"/>
    <m/>
    <m/>
    <m/>
    <x v="0"/>
    <m/>
  </r>
  <r>
    <n v="85"/>
    <s v="Wollongong "/>
    <x v="6"/>
    <x v="1"/>
    <s v="Wollongong Harmony Chapter"/>
    <x v="6"/>
    <n v="561"/>
    <m/>
    <s v="1st Midsize (AA)"/>
    <m/>
    <x v="2"/>
    <m/>
  </r>
  <r>
    <n v="86"/>
    <s v="Wollongong "/>
    <x v="6"/>
    <x v="2"/>
    <s v="Endeavour Harmony Chapter"/>
    <x v="22"/>
    <n v="560"/>
    <m/>
    <s v="2nd Midsize (AA)"/>
    <m/>
    <x v="0"/>
    <m/>
  </r>
  <r>
    <n v="87"/>
    <s v="Wollongong "/>
    <x v="6"/>
    <x v="3"/>
    <s v="Melbourne Chapter"/>
    <x v="0"/>
    <n v="556"/>
    <m/>
    <s v="3rd Midsize (AA)"/>
    <m/>
    <x v="0"/>
    <m/>
  </r>
  <r>
    <n v="88"/>
    <s v="Wollongong "/>
    <x v="6"/>
    <x v="4"/>
    <s v="Central Coast Chapter"/>
    <x v="5"/>
    <n v="544"/>
    <m/>
    <m/>
    <m/>
    <x v="0"/>
    <m/>
  </r>
  <r>
    <n v="89"/>
    <s v="Wollongong "/>
    <x v="6"/>
    <x v="5"/>
    <s v="Circular Keys Chapter"/>
    <x v="12"/>
    <n v="529"/>
    <m/>
    <m/>
    <s v="1st Small (A)"/>
    <x v="0"/>
    <m/>
  </r>
  <r>
    <n v="90"/>
    <s v="Wollongong "/>
    <x v="6"/>
    <x v="6"/>
    <s v="Redland Rhapsody Chapter"/>
    <x v="20"/>
    <n v="519"/>
    <m/>
    <m/>
    <s v="2nd Small (A)"/>
    <x v="1"/>
    <n v="100"/>
  </r>
  <r>
    <n v="91"/>
    <s v="Wollongong "/>
    <x v="6"/>
    <x v="7"/>
    <s v="Yarra Ranges Harmony Chapter"/>
    <x v="21"/>
    <n v="519"/>
    <m/>
    <m/>
    <s v="3rd  Small (A)"/>
    <x v="0"/>
    <m/>
  </r>
  <r>
    <n v="92"/>
    <s v="Wollongong "/>
    <x v="6"/>
    <x v="8"/>
    <s v="Wagga Wagga Harmony Chapter"/>
    <x v="15"/>
    <n v="491"/>
    <m/>
    <m/>
    <m/>
    <x v="0"/>
    <m/>
  </r>
  <r>
    <n v="93"/>
    <s v="Wollongong "/>
    <x v="6"/>
    <x v="9"/>
    <s v="Sydney Town Chapter"/>
    <x v="2"/>
    <n v="486"/>
    <m/>
    <m/>
    <m/>
    <x v="0"/>
    <m/>
  </r>
  <r>
    <n v="94"/>
    <s v="Wollongong "/>
    <x v="6"/>
    <x v="10"/>
    <s v="Harmony in Paradise Chapter"/>
    <x v="19"/>
    <n v="484"/>
    <m/>
    <m/>
    <m/>
    <x v="0"/>
    <m/>
  </r>
  <r>
    <n v="95"/>
    <s v="Wollongong "/>
    <x v="6"/>
    <x v="11"/>
    <s v="Geelong Harmony Chapter"/>
    <x v="11"/>
    <n v="484"/>
    <m/>
    <m/>
    <m/>
    <x v="0"/>
    <m/>
  </r>
  <r>
    <n v="96"/>
    <s v="Wollongong "/>
    <x v="6"/>
    <x v="12"/>
    <s v="Bathurst Panorama Chapter"/>
    <x v="7"/>
    <n v="482"/>
    <m/>
    <m/>
    <m/>
    <x v="0"/>
    <m/>
  </r>
  <r>
    <n v="97"/>
    <s v="Wollongong "/>
    <x v="6"/>
    <x v="13"/>
    <s v="Riverland Harmony Chapter"/>
    <x v="14"/>
    <n v="471"/>
    <m/>
    <m/>
    <m/>
    <x v="0"/>
    <m/>
  </r>
  <r>
    <n v="98"/>
    <s v="Wollongong "/>
    <x v="6"/>
    <x v="14"/>
    <s v="Adelaide Sound Connection Chapter"/>
    <x v="3"/>
    <n v="465"/>
    <m/>
    <m/>
    <m/>
    <x v="0"/>
    <m/>
  </r>
  <r>
    <n v="99"/>
    <s v="Wollongong "/>
    <x v="6"/>
    <x v="15"/>
    <s v="Brindabella Chapter"/>
    <x v="18"/>
    <n v="461"/>
    <m/>
    <m/>
    <m/>
    <x v="0"/>
    <m/>
  </r>
  <r>
    <n v="100"/>
    <s v="Wollongong "/>
    <x v="6"/>
    <x v="16"/>
    <s v="Hobart Harmony Chapter"/>
    <x v="27"/>
    <n v="457"/>
    <m/>
    <m/>
    <m/>
    <x v="0"/>
    <m/>
  </r>
  <r>
    <n v="101"/>
    <s v="Wollongong "/>
    <x v="6"/>
    <x v="17"/>
    <s v="Albany City Chapter"/>
    <x v="13"/>
    <n v="449"/>
    <m/>
    <m/>
    <m/>
    <x v="0"/>
    <m/>
  </r>
  <r>
    <n v="102"/>
    <s v="Wollongong "/>
    <x v="6"/>
    <x v="18"/>
    <s v="Northern Beaches Chapter"/>
    <x v="24"/>
    <n v="411"/>
    <m/>
    <m/>
    <m/>
    <x v="0"/>
    <m/>
  </r>
  <r>
    <n v="103"/>
    <s v="Wollongong "/>
    <x v="6"/>
    <x v="19"/>
    <s v="Southern Belles Chapter"/>
    <x v="28"/>
    <n v="396"/>
    <m/>
    <m/>
    <m/>
    <x v="0"/>
    <m/>
  </r>
  <r>
    <n v="104"/>
    <s v="Wollongong "/>
    <x v="6"/>
    <x v="20"/>
    <s v="Spirit of Sydney Chapter"/>
    <x v="29"/>
    <n v="375"/>
    <m/>
    <m/>
    <m/>
    <x v="0"/>
    <m/>
  </r>
  <r>
    <n v="105"/>
    <s v="Wollongong "/>
    <x v="6"/>
    <x v="21"/>
    <s v="Southern Sounds Chapter"/>
    <x v="23"/>
    <n v="365"/>
    <m/>
    <m/>
    <m/>
    <x v="0"/>
    <m/>
  </r>
  <r>
    <n v="113"/>
    <s v="Adelaide"/>
    <x v="7"/>
    <x v="0"/>
    <s v="Perth Harmony Chapter"/>
    <x v="1"/>
    <n v="634"/>
    <m/>
    <m/>
    <m/>
    <x v="0"/>
    <m/>
  </r>
  <r>
    <n v="114"/>
    <s v="Adelaide"/>
    <x v="7"/>
    <x v="1"/>
    <s v="Melbourne Chapter"/>
    <x v="0"/>
    <n v="598"/>
    <m/>
    <s v="1st Midsize (AA)"/>
    <m/>
    <x v="0"/>
    <m/>
  </r>
  <r>
    <n v="115"/>
    <s v="Adelaide"/>
    <x v="7"/>
    <x v="2"/>
    <s v="Endeavour Harmony Chapter"/>
    <x v="22"/>
    <n v="596"/>
    <m/>
    <s v="2nd Midsize (AA)"/>
    <m/>
    <x v="0"/>
    <m/>
  </r>
  <r>
    <n v="116"/>
    <s v="Adelaide"/>
    <x v="7"/>
    <x v="3"/>
    <s v="Circular Keys Chapter"/>
    <x v="12"/>
    <n v="590"/>
    <m/>
    <s v="3rd Midsize (AA)"/>
    <m/>
    <x v="0"/>
    <m/>
  </r>
  <r>
    <n v="117"/>
    <s v="Adelaide"/>
    <x v="7"/>
    <x v="4"/>
    <s v="Wollongong Harmony Chapter"/>
    <x v="6"/>
    <n v="575"/>
    <m/>
    <m/>
    <m/>
    <x v="0"/>
    <m/>
  </r>
  <r>
    <n v="118"/>
    <s v="Adelaide"/>
    <x v="7"/>
    <x v="5"/>
    <s v="Sydney Town Chapter"/>
    <x v="2"/>
    <n v="570"/>
    <m/>
    <m/>
    <m/>
    <x v="1"/>
    <n v="84"/>
  </r>
  <r>
    <n v="119"/>
    <s v="Adelaide"/>
    <x v="7"/>
    <x v="6"/>
    <s v="Yarra Ranges Harmony Chapter"/>
    <x v="21"/>
    <n v="555"/>
    <m/>
    <m/>
    <m/>
    <x v="0"/>
    <m/>
  </r>
  <r>
    <n v="120"/>
    <s v="Adelaide"/>
    <x v="7"/>
    <x v="7"/>
    <s v="Central Coast Chapter"/>
    <x v="5"/>
    <n v="546"/>
    <m/>
    <m/>
    <m/>
    <x v="0"/>
    <m/>
  </r>
  <r>
    <n v="121"/>
    <s v="Adelaide"/>
    <x v="7"/>
    <x v="8"/>
    <s v="Out of the Blue Chapter"/>
    <x v="30"/>
    <n v="542"/>
    <m/>
    <m/>
    <s v="1st Small (A)"/>
    <x v="0"/>
    <m/>
  </r>
  <r>
    <n v="122"/>
    <s v="Adelaide"/>
    <x v="7"/>
    <x v="9"/>
    <s v="Harmony in Paradise Chapter"/>
    <x v="19"/>
    <n v="533"/>
    <m/>
    <m/>
    <m/>
    <x v="0"/>
    <m/>
  </r>
  <r>
    <n v="123"/>
    <s v="Adelaide"/>
    <x v="7"/>
    <x v="10"/>
    <s v="Bathurst Panorama Chapter"/>
    <x v="7"/>
    <n v="530"/>
    <m/>
    <m/>
    <s v="2nd Small (A)"/>
    <x v="0"/>
    <m/>
  </r>
  <r>
    <n v="124"/>
    <s v="Adelaide"/>
    <x v="7"/>
    <x v="11"/>
    <s v="Geelong Harmony Chapter"/>
    <x v="11"/>
    <n v="518"/>
    <m/>
    <m/>
    <s v="3rd  Small (A)"/>
    <x v="0"/>
    <m/>
  </r>
  <r>
    <n v="125"/>
    <s v="Adelaide"/>
    <x v="7"/>
    <x v="12"/>
    <s v="Murrumbidgee Magic Chapter (Formerly Wagga Wagga Harmony)"/>
    <x v="15"/>
    <n v="508"/>
    <m/>
    <m/>
    <m/>
    <x v="0"/>
    <m/>
  </r>
  <r>
    <n v="126"/>
    <s v="Adelaide"/>
    <x v="7"/>
    <x v="13"/>
    <s v="Redland Rhapsody Chapter"/>
    <x v="20"/>
    <n v="507"/>
    <m/>
    <m/>
    <m/>
    <x v="0"/>
    <m/>
  </r>
  <r>
    <n v="127"/>
    <s v="Adelaide"/>
    <x v="7"/>
    <x v="14"/>
    <s v="Riverland Harmony Chapter"/>
    <x v="14"/>
    <n v="494"/>
    <m/>
    <m/>
    <m/>
    <x v="0"/>
    <m/>
  </r>
  <r>
    <n v="128"/>
    <s v="Adelaide"/>
    <x v="7"/>
    <x v="15"/>
    <s v="Brindabella Chapter"/>
    <x v="18"/>
    <n v="477"/>
    <m/>
    <m/>
    <m/>
    <x v="0"/>
    <m/>
  </r>
  <r>
    <n v="129"/>
    <s v="Adelaide"/>
    <x v="7"/>
    <x v="16"/>
    <s v="Hobart Harmony Chapter"/>
    <x v="27"/>
    <n v="455"/>
    <m/>
    <m/>
    <m/>
    <x v="0"/>
    <m/>
  </r>
  <r>
    <n v="130"/>
    <s v="Adelaide"/>
    <x v="7"/>
    <x v="17"/>
    <s v="Albany City Chapter"/>
    <x v="13"/>
    <n v="452"/>
    <m/>
    <m/>
    <m/>
    <x v="0"/>
    <m/>
  </r>
  <r>
    <n v="131"/>
    <s v="Adelaide"/>
    <x v="7"/>
    <x v="18"/>
    <s v="Adelaide Sound Connection Chapter"/>
    <x v="3"/>
    <n v="423"/>
    <m/>
    <m/>
    <m/>
    <x v="0"/>
    <m/>
  </r>
  <r>
    <n v="132"/>
    <s v="Adelaide"/>
    <x v="7"/>
    <x v="19"/>
    <s v="Northern Beaches Chapter"/>
    <x v="24"/>
    <n v="419"/>
    <m/>
    <m/>
    <m/>
    <x v="0"/>
    <m/>
  </r>
  <r>
    <n v="133"/>
    <s v="Adelaide"/>
    <x v="7"/>
    <x v="20"/>
    <s v="Sunshine Coast Chapter"/>
    <x v="17"/>
    <n v="389"/>
    <m/>
    <m/>
    <m/>
    <x v="0"/>
    <m/>
  </r>
  <r>
    <n v="134"/>
    <s v="Adelaide"/>
    <x v="7"/>
    <x v="21"/>
    <s v="Brisbane City Sounds Chorus"/>
    <x v="31"/>
    <n v="361"/>
    <m/>
    <m/>
    <m/>
    <x v="0"/>
    <m/>
  </r>
  <r>
    <n v="135"/>
    <s v="Adelaide"/>
    <x v="7"/>
    <x v="22"/>
    <s v="Southern Sounds Chapter"/>
    <x v="23"/>
    <n v="356"/>
    <m/>
    <m/>
    <m/>
    <x v="0"/>
    <m/>
  </r>
  <r>
    <n v="136"/>
    <s v="Adelaide"/>
    <x v="7"/>
    <x v="23"/>
    <s v="Lennox Headliners Chapter"/>
    <x v="32"/>
    <n v="354"/>
    <m/>
    <m/>
    <m/>
    <x v="0"/>
    <m/>
  </r>
  <r>
    <n v="137"/>
    <s v="Adelaide"/>
    <x v="7"/>
    <x v="24"/>
    <s v="Southern Belles Chapter"/>
    <x v="28"/>
    <n v="336"/>
    <m/>
    <m/>
    <m/>
    <x v="0"/>
    <m/>
  </r>
  <r>
    <n v="138"/>
    <s v="Adelaide"/>
    <x v="7"/>
    <x v="25"/>
    <s v="Ballarat Sovereign Chapter"/>
    <x v="26"/>
    <n v="328"/>
    <m/>
    <m/>
    <m/>
    <x v="0"/>
    <m/>
  </r>
  <r>
    <n v="139"/>
    <s v="Adelaide"/>
    <x v="8"/>
    <x v="0"/>
    <s v="Melbourne Chapter"/>
    <x v="0"/>
    <n v="603"/>
    <m/>
    <m/>
    <m/>
    <x v="0"/>
    <m/>
  </r>
  <r>
    <n v="140"/>
    <s v="Adelaide"/>
    <x v="8"/>
    <x v="1"/>
    <s v="Circular Keys Chapter"/>
    <x v="12"/>
    <n v="559"/>
    <m/>
    <m/>
    <m/>
    <x v="0"/>
    <m/>
  </r>
  <r>
    <n v="141"/>
    <s v="Adelaide"/>
    <x v="8"/>
    <x v="2"/>
    <s v="Yarra Ranges Harmony Chapter (1st place Division A)"/>
    <x v="21"/>
    <n v="505"/>
    <m/>
    <m/>
    <s v="1st Small (A)"/>
    <x v="0"/>
    <m/>
  </r>
  <r>
    <n v="142"/>
    <s v="Adelaide"/>
    <x v="8"/>
    <x v="3"/>
    <s v="Sydney Town Chapter"/>
    <x v="2"/>
    <n v="480"/>
    <m/>
    <m/>
    <m/>
    <x v="0"/>
    <m/>
  </r>
  <r>
    <n v="143"/>
    <s v="Adelaide"/>
    <x v="8"/>
    <x v="4"/>
    <s v="Adelaide Sound Connection Chapter"/>
    <x v="3"/>
    <n v="444"/>
    <m/>
    <m/>
    <m/>
    <x v="1"/>
    <n v="21"/>
  </r>
  <r>
    <n v="144"/>
    <s v="Brisbane"/>
    <x v="9"/>
    <x v="0"/>
    <s v="Endeavour Harmony"/>
    <x v="22"/>
    <n v="613"/>
    <m/>
    <m/>
    <m/>
    <x v="0"/>
    <m/>
  </r>
  <r>
    <n v="145"/>
    <s v="Brisbane"/>
    <x v="9"/>
    <x v="1"/>
    <s v="Circular Keys"/>
    <x v="12"/>
    <n v="575"/>
    <m/>
    <s v="1st Midsize (AA)"/>
    <m/>
    <x v="1"/>
    <n v="16"/>
  </r>
  <r>
    <n v="146"/>
    <s v="Brisbane"/>
    <x v="9"/>
    <x v="2"/>
    <s v="Bathurst Panorama"/>
    <x v="7"/>
    <n v="567"/>
    <m/>
    <m/>
    <s v="1st Small (A)"/>
    <x v="0"/>
    <m/>
  </r>
  <r>
    <n v="147"/>
    <s v="Brisbane"/>
    <x v="9"/>
    <x v="3"/>
    <s v="Harmony In Paradise"/>
    <x v="19"/>
    <n v="515"/>
    <m/>
    <s v="2nd Midsize (AA)"/>
    <m/>
    <x v="0"/>
    <m/>
  </r>
  <r>
    <n v="148"/>
    <s v="Brisbane"/>
    <x v="9"/>
    <x v="4"/>
    <s v="Out of the Blue Singers"/>
    <x v="30"/>
    <n v="514"/>
    <m/>
    <s v="3rd Midsize (AA)"/>
    <m/>
    <x v="0"/>
    <m/>
  </r>
  <r>
    <n v="149"/>
    <s v="Brisbane"/>
    <x v="9"/>
    <x v="5"/>
    <s v="Wollongong Harmony"/>
    <x v="6"/>
    <n v="505"/>
    <m/>
    <m/>
    <m/>
    <x v="0"/>
    <m/>
  </r>
  <r>
    <n v="150"/>
    <s v="Brisbane"/>
    <x v="9"/>
    <x v="6"/>
    <s v="Brindabella"/>
    <x v="18"/>
    <n v="483"/>
    <m/>
    <m/>
    <m/>
    <x v="0"/>
    <m/>
  </r>
  <r>
    <n v="151"/>
    <s v="Brisbane"/>
    <x v="9"/>
    <x v="7"/>
    <s v="Riverland Harmony"/>
    <x v="14"/>
    <n v="474"/>
    <m/>
    <m/>
    <m/>
    <x v="0"/>
    <m/>
  </r>
  <r>
    <n v="152"/>
    <s v="Brisbane"/>
    <x v="9"/>
    <x v="8"/>
    <s v="Central Coast"/>
    <x v="5"/>
    <n v="470"/>
    <m/>
    <m/>
    <m/>
    <x v="0"/>
    <m/>
  </r>
  <r>
    <n v="153"/>
    <s v="Brisbane"/>
    <x v="9"/>
    <x v="9"/>
    <s v="Redland Rhapsody"/>
    <x v="20"/>
    <n v="460"/>
    <m/>
    <m/>
    <m/>
    <x v="0"/>
    <m/>
  </r>
  <r>
    <n v="154"/>
    <s v="Brisbane"/>
    <x v="9"/>
    <x v="10"/>
    <s v="Murrumbidgee Magic"/>
    <x v="15"/>
    <n v="434"/>
    <m/>
    <m/>
    <s v="2nd Small (A)"/>
    <x v="0"/>
    <m/>
  </r>
  <r>
    <n v="155"/>
    <s v="Brisbane"/>
    <x v="9"/>
    <x v="11"/>
    <s v="Hobart Harmony"/>
    <x v="27"/>
    <n v="422"/>
    <m/>
    <m/>
    <s v="3rd  Small (A)"/>
    <x v="0"/>
    <m/>
  </r>
  <r>
    <n v="156"/>
    <s v="Brisbane"/>
    <x v="9"/>
    <x v="12"/>
    <s v="Geelong Harmony"/>
    <x v="11"/>
    <n v="418"/>
    <m/>
    <m/>
    <m/>
    <x v="0"/>
    <m/>
  </r>
  <r>
    <n v="157"/>
    <s v="Brisbane"/>
    <x v="9"/>
    <x v="13"/>
    <s v="Brisbane City Sounds"/>
    <x v="31"/>
    <n v="417"/>
    <m/>
    <m/>
    <m/>
    <x v="0"/>
    <m/>
  </r>
  <r>
    <n v="158"/>
    <s v="Brisbane"/>
    <x v="9"/>
    <x v="14"/>
    <s v="Lennox Headliners"/>
    <x v="32"/>
    <n v="412"/>
    <m/>
    <m/>
    <m/>
    <x v="0"/>
    <m/>
  </r>
  <r>
    <n v="159"/>
    <s v="Brisbane"/>
    <x v="9"/>
    <x v="15"/>
    <s v="Sunshine Coast"/>
    <x v="17"/>
    <n v="385"/>
    <m/>
    <m/>
    <m/>
    <x v="0"/>
    <m/>
  </r>
  <r>
    <n v="160"/>
    <s v="Brisbane"/>
    <x v="9"/>
    <x v="16"/>
    <s v="Northern Beaches"/>
    <x v="24"/>
    <n v="365"/>
    <m/>
    <m/>
    <m/>
    <x v="0"/>
    <m/>
  </r>
  <r>
    <n v="161"/>
    <s v="Brisbane"/>
    <x v="9"/>
    <x v="17"/>
    <s v="Southern Sounds"/>
    <x v="23"/>
    <n v="340"/>
    <m/>
    <m/>
    <m/>
    <x v="0"/>
    <m/>
  </r>
  <r>
    <n v="164"/>
    <s v="Brisbane"/>
    <x v="10"/>
    <x v="0"/>
    <s v="Perth Harmony Chorus"/>
    <x v="1"/>
    <n v="624"/>
    <m/>
    <m/>
    <m/>
    <x v="0"/>
    <m/>
  </r>
  <r>
    <n v="165"/>
    <s v="Brisbane"/>
    <x v="10"/>
    <x v="1"/>
    <s v="Brindabella"/>
    <x v="18"/>
    <n v="558"/>
    <m/>
    <s v="1st Midsize (AA)"/>
    <m/>
    <x v="0"/>
    <m/>
  </r>
  <r>
    <n v="166"/>
    <s v="Brisbane"/>
    <x v="10"/>
    <x v="2"/>
    <s v="Harmony in Paradise"/>
    <x v="19"/>
    <n v="545"/>
    <m/>
    <m/>
    <m/>
    <x v="0"/>
    <m/>
  </r>
  <r>
    <n v="167"/>
    <s v="Brisbane"/>
    <x v="10"/>
    <x v="3"/>
    <s v="East City Sound"/>
    <x v="21"/>
    <n v="510"/>
    <m/>
    <s v="3rd Midsize (AA)"/>
    <m/>
    <x v="0"/>
    <m/>
  </r>
  <r>
    <n v="168"/>
    <s v="Brisbane"/>
    <x v="10"/>
    <x v="4"/>
    <s v="Wollongong Harmony"/>
    <x v="6"/>
    <n v="501"/>
    <m/>
    <m/>
    <m/>
    <x v="0"/>
    <m/>
  </r>
  <r>
    <n v="169"/>
    <s v="Brisbane"/>
    <x v="10"/>
    <x v="5"/>
    <s v="Northern Beaches"/>
    <x v="24"/>
    <n v="488"/>
    <m/>
    <m/>
    <m/>
    <x v="1"/>
    <n v="123"/>
  </r>
  <r>
    <n v="170"/>
    <s v="Brisbane"/>
    <x v="10"/>
    <x v="6"/>
    <s v="Redland Rhapsody"/>
    <x v="20"/>
    <n v="486"/>
    <m/>
    <m/>
    <s v="1st Small (A)"/>
    <x v="0"/>
    <m/>
  </r>
  <r>
    <n v="171"/>
    <s v="Brisbane"/>
    <x v="10"/>
    <x v="7"/>
    <s v="Aurora Australis"/>
    <x v="33"/>
    <n v="458"/>
    <m/>
    <m/>
    <s v="2nd Small (A)"/>
    <x v="0"/>
    <m/>
  </r>
  <r>
    <n v="172"/>
    <s v="Brisbane"/>
    <x v="10"/>
    <x v="8"/>
    <s v="Lennox Headliners"/>
    <x v="32"/>
    <n v="449"/>
    <m/>
    <m/>
    <s v="3rd  Small (A)"/>
    <x v="0"/>
    <m/>
  </r>
  <r>
    <n v="173"/>
    <s v="Brisbane"/>
    <x v="10"/>
    <x v="9"/>
    <s v="Brisbane City Sounds"/>
    <x v="31"/>
    <n v="429"/>
    <m/>
    <m/>
    <m/>
    <x v="0"/>
    <m/>
  </r>
  <r>
    <n v="174"/>
    <s v="Brisbane"/>
    <x v="10"/>
    <x v="10"/>
    <s v="Adelaide Sound Connection"/>
    <x v="3"/>
    <n v="420"/>
    <m/>
    <m/>
    <m/>
    <x v="0"/>
    <m/>
  </r>
  <r>
    <n v="175"/>
    <s v="Brisbane"/>
    <x v="10"/>
    <x v="11"/>
    <s v="Voices of the Vasse"/>
    <x v="34"/>
    <n v="356"/>
    <m/>
    <m/>
    <m/>
    <x v="0"/>
    <m/>
  </r>
  <r>
    <n v="176"/>
    <s v="Brisbane"/>
    <x v="10"/>
    <x v="12"/>
    <s v="Hinkler Harmony"/>
    <x v="35"/>
    <n v="327"/>
    <m/>
    <m/>
    <m/>
    <x v="0"/>
    <m/>
  </r>
  <r>
    <n v="177"/>
    <s v="Brisbane"/>
    <x v="10"/>
    <x v="13"/>
    <s v="Hervey Bay Seabelle Singers"/>
    <x v="36"/>
    <n v="322"/>
    <m/>
    <m/>
    <m/>
    <x v="0"/>
    <m/>
  </r>
  <r>
    <n v="178"/>
    <s v="Hobart"/>
    <x v="11"/>
    <x v="0"/>
    <s v="Melbourne Chorus"/>
    <x v="0"/>
    <n v="614"/>
    <m/>
    <m/>
    <m/>
    <x v="0"/>
    <m/>
  </r>
  <r>
    <n v="179"/>
    <s v="Hobart"/>
    <x v="11"/>
    <x v="1"/>
    <s v="Circular Keys Chorus"/>
    <x v="12"/>
    <n v="596"/>
    <m/>
    <m/>
    <m/>
    <x v="0"/>
    <m/>
  </r>
  <r>
    <n v="180"/>
    <s v="Hobart"/>
    <x v="11"/>
    <x v="2"/>
    <s v="Bathurst Panorama Chorus"/>
    <x v="7"/>
    <n v="589"/>
    <m/>
    <s v="1st Midsize (AA)"/>
    <m/>
    <x v="0"/>
    <m/>
  </r>
  <r>
    <n v="181"/>
    <s v="Hobart"/>
    <x v="11"/>
    <x v="3"/>
    <s v="Northern Beaches Chorus"/>
    <x v="24"/>
    <n v="501"/>
    <m/>
    <s v="2nd Midsize (AA)"/>
    <m/>
    <x v="0"/>
    <m/>
  </r>
  <r>
    <n v="182"/>
    <s v="Hobart"/>
    <x v="11"/>
    <x v="4"/>
    <s v="Geelong Harmony Chorus"/>
    <x v="11"/>
    <n v="498"/>
    <m/>
    <s v="3rd Midsize (AA)"/>
    <m/>
    <x v="0"/>
    <m/>
  </r>
  <r>
    <n v="183"/>
    <s v="Hobart"/>
    <x v="11"/>
    <x v="5"/>
    <s v="Murrumbidgee Magic Chorus"/>
    <x v="15"/>
    <n v="489"/>
    <m/>
    <m/>
    <s v="1st Small (A)"/>
    <x v="0"/>
    <m/>
  </r>
  <r>
    <n v="184"/>
    <s v="Hobart"/>
    <x v="11"/>
    <x v="6"/>
    <s v="Coastal a Cappella Chorus"/>
    <x v="5"/>
    <n v="476"/>
    <m/>
    <m/>
    <s v="2nd Small (A)"/>
    <x v="0"/>
    <m/>
  </r>
  <r>
    <n v="185"/>
    <s v="Hobart"/>
    <x v="11"/>
    <x v="7"/>
    <s v="Hobart Harmony Chorus"/>
    <x v="27"/>
    <n v="468"/>
    <m/>
    <m/>
    <m/>
    <x v="0"/>
    <m/>
  </r>
  <r>
    <n v="186"/>
    <s v="Hobart"/>
    <x v="11"/>
    <x v="8"/>
    <s v="Adelaide Sound Connection Chorus"/>
    <x v="3"/>
    <n v="463"/>
    <m/>
    <m/>
    <m/>
    <x v="1"/>
    <n v="43"/>
  </r>
  <r>
    <n v="187"/>
    <s v="Hobart"/>
    <x v="11"/>
    <x v="9"/>
    <s v="East City Sound Chorus"/>
    <x v="21"/>
    <n v="447"/>
    <m/>
    <m/>
    <m/>
    <x v="0"/>
    <m/>
  </r>
  <r>
    <n v="188"/>
    <s v="Hobart"/>
    <x v="11"/>
    <x v="10"/>
    <s v="Out of the Blue Singers Chorus"/>
    <x v="30"/>
    <n v="422"/>
    <m/>
    <m/>
    <s v="3rd  Small (A)"/>
    <x v="0"/>
    <m/>
  </r>
  <r>
    <n v="189"/>
    <s v="Hobart"/>
    <x v="11"/>
    <x v="11"/>
    <s v="Riverland Harmony Chorus"/>
    <x v="14"/>
    <n v="412"/>
    <m/>
    <m/>
    <m/>
    <x v="0"/>
    <m/>
  </r>
  <r>
    <n v="190"/>
    <s v="Hobart"/>
    <x v="12"/>
    <x v="0"/>
    <s v="Endeavour Chorus"/>
    <x v="22"/>
    <n v="652"/>
    <m/>
    <m/>
    <m/>
    <x v="0"/>
    <m/>
  </r>
  <r>
    <n v="191"/>
    <s v="Hobart"/>
    <x v="12"/>
    <x v="1"/>
    <s v="Wollongong Chorus"/>
    <x v="6"/>
    <n v="591"/>
    <m/>
    <s v="1st Midsize (AA)"/>
    <m/>
    <x v="0"/>
    <m/>
  </r>
  <r>
    <n v="192"/>
    <s v="Hobart"/>
    <x v="12"/>
    <x v="2"/>
    <s v="Brindabella Chorus"/>
    <x v="18"/>
    <n v="573"/>
    <m/>
    <s v="2nd Midsize (AA)"/>
    <m/>
    <x v="0"/>
    <m/>
  </r>
  <r>
    <n v="193"/>
    <s v="Hobart"/>
    <x v="12"/>
    <x v="3"/>
    <s v="Geelong Harmony Chorus"/>
    <x v="11"/>
    <n v="542"/>
    <m/>
    <s v="3rd Midsize (AA)"/>
    <m/>
    <x v="1"/>
    <n v="44"/>
  </r>
  <r>
    <n v="194"/>
    <s v="Hobart"/>
    <x v="12"/>
    <x v="4"/>
    <s v="Redland Rhapsody Chorus"/>
    <x v="20"/>
    <n v="518"/>
    <m/>
    <m/>
    <m/>
    <x v="0"/>
    <m/>
  </r>
  <r>
    <n v="195"/>
    <s v="Hobart"/>
    <x v="12"/>
    <x v="5"/>
    <s v="Northern Beaches Chorus"/>
    <x v="24"/>
    <n v="508"/>
    <m/>
    <m/>
    <m/>
    <x v="0"/>
    <m/>
  </r>
  <r>
    <n v="196"/>
    <s v="Hobart"/>
    <x v="12"/>
    <x v="6"/>
    <s v="Murrumbidgee Magic Chorus"/>
    <x v="15"/>
    <n v="506"/>
    <m/>
    <m/>
    <s v="1st Small (A)"/>
    <x v="0"/>
    <m/>
  </r>
  <r>
    <n v="197"/>
    <s v="Hobart"/>
    <x v="12"/>
    <x v="7"/>
    <s v="Coastal a Cappella Chorus"/>
    <x v="5"/>
    <n v="504"/>
    <m/>
    <m/>
    <s v="2nd Small (A)"/>
    <x v="0"/>
    <m/>
  </r>
  <r>
    <n v="198"/>
    <s v="Hobart"/>
    <x v="12"/>
    <x v="8"/>
    <s v="Aurora Australis Chorus"/>
    <x v="33"/>
    <n v="503"/>
    <m/>
    <m/>
    <s v="3rd  Small (A)"/>
    <x v="2"/>
    <m/>
  </r>
  <r>
    <n v="199"/>
    <s v="Hobart"/>
    <x v="12"/>
    <x v="9"/>
    <s v="Headliners Chorus"/>
    <x v="32"/>
    <n v="487"/>
    <m/>
    <m/>
    <m/>
    <x v="0"/>
    <m/>
  </r>
  <r>
    <n v="200"/>
    <s v="Hobart"/>
    <x v="12"/>
    <x v="10"/>
    <s v="Southern Sounds Chorus"/>
    <x v="23"/>
    <n v="470"/>
    <m/>
    <m/>
    <m/>
    <x v="0"/>
    <m/>
  </r>
  <r>
    <n v="201"/>
    <s v="Hobart"/>
    <x v="12"/>
    <x v="11"/>
    <s v="Hobart Harmony Chorus"/>
    <x v="27"/>
    <n v="451"/>
    <m/>
    <m/>
    <m/>
    <x v="0"/>
    <m/>
  </r>
  <r>
    <n v="202"/>
    <s v="Hobart"/>
    <x v="12"/>
    <x v="12"/>
    <s v="Hot Ginger Chorus"/>
    <x v="17"/>
    <n v="439"/>
    <m/>
    <m/>
    <m/>
    <x v="0"/>
    <m/>
  </r>
  <r>
    <n v="203"/>
    <s v="Hobart"/>
    <x v="12"/>
    <x v="13"/>
    <s v="Brisbane City Sounds Chorus"/>
    <x v="31"/>
    <n v="432"/>
    <m/>
    <m/>
    <m/>
    <x v="0"/>
    <m/>
  </r>
  <r>
    <n v="204"/>
    <s v="Hobart"/>
    <x v="12"/>
    <x v="14"/>
    <s v="Spirit of the Coast Chorus"/>
    <x v="37"/>
    <n v="415"/>
    <m/>
    <m/>
    <m/>
    <x v="0"/>
    <m/>
  </r>
  <r>
    <n v="205"/>
    <s v="Hobart"/>
    <x v="12"/>
    <x v="15"/>
    <s v="Hervey Bay Seabelles Chorus"/>
    <x v="36"/>
    <n v="336"/>
    <m/>
    <m/>
    <m/>
    <x v="0"/>
    <m/>
  </r>
  <r>
    <n v="206"/>
    <s v="Hobart"/>
    <x v="12"/>
    <x v="16"/>
    <s v="Hinkler Harmony Chorus"/>
    <x v="35"/>
    <n v="333"/>
    <m/>
    <m/>
    <m/>
    <x v="0"/>
    <m/>
  </r>
  <r>
    <n v="207"/>
    <s v="Mandurah"/>
    <x v="13"/>
    <x v="0"/>
    <s v="Perth Harmony Chorus"/>
    <x v="1"/>
    <n v="616"/>
    <m/>
    <m/>
    <m/>
    <x v="0"/>
    <m/>
  </r>
  <r>
    <n v="208"/>
    <s v="Mandurah"/>
    <x v="13"/>
    <x v="1"/>
    <s v="Bathurst Panorama Chorus"/>
    <x v="7"/>
    <n v="595"/>
    <m/>
    <s v="1st Midsize (AA)"/>
    <m/>
    <x v="0"/>
    <m/>
  </r>
  <r>
    <n v="209"/>
    <s v="Mandurah"/>
    <x v="13"/>
    <x v="2"/>
    <s v="Melbourne Chorus"/>
    <x v="0"/>
    <n v="571"/>
    <m/>
    <s v="2nd Midsize (AA)"/>
    <m/>
    <x v="0"/>
    <m/>
  </r>
  <r>
    <n v="210"/>
    <s v="Mandurah"/>
    <x v="13"/>
    <x v="3"/>
    <s v="A Cappella West Chorus"/>
    <x v="38"/>
    <n v="553"/>
    <m/>
    <m/>
    <m/>
    <x v="2"/>
    <m/>
  </r>
  <r>
    <n v="211"/>
    <s v="Mandurah"/>
    <x v="13"/>
    <x v="4"/>
    <s v="Northern Beaches Chorus"/>
    <x v="24"/>
    <n v="537"/>
    <m/>
    <m/>
    <m/>
    <x v="1"/>
    <n v="29"/>
  </r>
  <r>
    <n v="212"/>
    <s v="Mandurah"/>
    <x v="13"/>
    <x v="5"/>
    <s v="Coastal A Cappella Chorus"/>
    <x v="5"/>
    <n v="531"/>
    <m/>
    <m/>
    <s v="1st Small (A)"/>
    <x v="0"/>
    <m/>
  </r>
  <r>
    <n v="213"/>
    <s v="Mandurah"/>
    <x v="13"/>
    <x v="6"/>
    <s v="Out of the Blue Singers Chorus"/>
    <x v="30"/>
    <n v="488"/>
    <m/>
    <m/>
    <s v="2nd Small (A)"/>
    <x v="0"/>
    <m/>
  </r>
  <r>
    <n v="214"/>
    <s v="Mandurah"/>
    <x v="13"/>
    <x v="7"/>
    <s v="Geelong Harmony Chorus"/>
    <x v="11"/>
    <n v="460"/>
    <m/>
    <s v="3rd Midsize (AA)"/>
    <m/>
    <x v="0"/>
    <m/>
  </r>
  <r>
    <n v="215"/>
    <s v="Mandurah"/>
    <x v="13"/>
    <x v="8"/>
    <s v="Harmony in Paradise Chorus"/>
    <x v="19"/>
    <n v="459"/>
    <m/>
    <m/>
    <m/>
    <x v="0"/>
    <m/>
  </r>
  <r>
    <n v="216"/>
    <s v="Mandurah"/>
    <x v="13"/>
    <x v="9"/>
    <s v="Adelaide Sound Connection Chorus"/>
    <x v="3"/>
    <n v="446"/>
    <m/>
    <m/>
    <m/>
    <x v="0"/>
    <m/>
  </r>
  <r>
    <n v="217"/>
    <s v="Mandurah"/>
    <x v="13"/>
    <x v="10"/>
    <s v="Voices of the Vasse Chorus"/>
    <x v="34"/>
    <n v="368"/>
    <m/>
    <m/>
    <m/>
    <x v="0"/>
    <m/>
  </r>
  <r>
    <n v="219"/>
    <s v="Newcastle"/>
    <x v="14"/>
    <x v="0"/>
    <s v="Circular Keys Chorus"/>
    <x v="12"/>
    <n v="610"/>
    <n v="70"/>
    <m/>
    <m/>
    <x v="0"/>
    <m/>
  </r>
  <r>
    <n v="220"/>
    <s v="Newcastle"/>
    <x v="14"/>
    <x v="1"/>
    <s v="Melbourne Chorus"/>
    <x v="0"/>
    <n v="609"/>
    <n v="53"/>
    <s v="1st Midsize (AA)"/>
    <m/>
    <x v="1"/>
    <n v="38"/>
  </r>
  <r>
    <n v="221"/>
    <s v="Newcastle"/>
    <x v="14"/>
    <x v="2"/>
    <s v="Bathurst Panorama Chorus"/>
    <x v="7"/>
    <n v="600"/>
    <n v="37"/>
    <s v="2nd Midsize (AA)"/>
    <m/>
    <x v="0"/>
    <m/>
  </r>
  <r>
    <n v="222"/>
    <s v="Newcastle"/>
    <x v="14"/>
    <x v="3"/>
    <s v="Brindabella Chorus"/>
    <x v="18"/>
    <n v="567"/>
    <n v="55"/>
    <s v="3rd Midsize (AA)"/>
    <m/>
    <x v="0"/>
    <m/>
  </r>
  <r>
    <n v="223"/>
    <s v="Newcastle"/>
    <x v="14"/>
    <x v="4"/>
    <s v="Redland Rhapsody Chorus"/>
    <x v="20"/>
    <n v="566"/>
    <n v="42"/>
    <m/>
    <m/>
    <x v="0"/>
    <m/>
  </r>
  <r>
    <n v="224"/>
    <s v="Newcastle"/>
    <x v="14"/>
    <x v="5"/>
    <s v="Northern Beaches Chorus"/>
    <x v="24"/>
    <n v="547"/>
    <n v="67"/>
    <m/>
    <m/>
    <x v="0"/>
    <m/>
  </r>
  <r>
    <n v="225"/>
    <s v="Newcastle"/>
    <x v="14"/>
    <x v="6"/>
    <s v="Murrumbidgee Magic Chorus"/>
    <x v="15"/>
    <n v="544"/>
    <n v="23"/>
    <m/>
    <s v="1st Small (A)"/>
    <x v="0"/>
    <m/>
  </r>
  <r>
    <n v="226"/>
    <s v="Newcastle"/>
    <x v="14"/>
    <x v="7"/>
    <s v="Wollongong Harmony Chorus"/>
    <x v="6"/>
    <n v="544"/>
    <n v="62"/>
    <m/>
    <m/>
    <x v="0"/>
    <m/>
  </r>
  <r>
    <n v="227"/>
    <s v="Newcastle"/>
    <x v="14"/>
    <x v="8"/>
    <s v="Aurora Australis Chorus"/>
    <x v="33"/>
    <n v="533"/>
    <n v="30"/>
    <m/>
    <s v="2nd Small (A)"/>
    <x v="0"/>
    <m/>
  </r>
  <r>
    <n v="228"/>
    <s v="Newcastle"/>
    <x v="14"/>
    <x v="9"/>
    <s v="Vocalescence Chorus"/>
    <x v="39"/>
    <n v="504"/>
    <n v="15"/>
    <m/>
    <s v="3rd  Small (A)"/>
    <x v="0"/>
    <m/>
  </r>
  <r>
    <n v="229"/>
    <s v="Newcastle"/>
    <x v="14"/>
    <x v="10"/>
    <s v="Coastal a Cappella Chorus"/>
    <x v="5"/>
    <n v="492"/>
    <n v="37"/>
    <m/>
    <m/>
    <x v="0"/>
    <m/>
  </r>
  <r>
    <n v="230"/>
    <s v="Newcastle"/>
    <x v="14"/>
    <x v="11"/>
    <s v="Geelong Harmony Chorus"/>
    <x v="11"/>
    <n v="476"/>
    <n v="28"/>
    <m/>
    <m/>
    <x v="0"/>
    <m/>
  </r>
  <r>
    <n v="231"/>
    <s v="Newcastle"/>
    <x v="14"/>
    <x v="12"/>
    <s v="Harmony in Paradise Chorus"/>
    <x v="19"/>
    <n v="472"/>
    <n v="37"/>
    <m/>
    <m/>
    <x v="0"/>
    <m/>
  </r>
  <r>
    <n v="232"/>
    <s v="Newcastle"/>
    <x v="14"/>
    <x v="13"/>
    <s v="Headliners Chorus"/>
    <x v="32"/>
    <n v="466"/>
    <n v="30"/>
    <m/>
    <m/>
    <x v="0"/>
    <m/>
  </r>
  <r>
    <n v="233"/>
    <s v="Newcastle"/>
    <x v="14"/>
    <x v="14"/>
    <s v="Southern Sounds Chorus"/>
    <x v="23"/>
    <n v="463"/>
    <n v="30"/>
    <m/>
    <m/>
    <x v="0"/>
    <m/>
  </r>
  <r>
    <n v="234"/>
    <s v="Newcastle"/>
    <x v="14"/>
    <x v="15"/>
    <s v="Brisbane City Sounds Chorus"/>
    <x v="31"/>
    <n v="451"/>
    <n v="26"/>
    <m/>
    <m/>
    <x v="0"/>
    <m/>
  </r>
  <r>
    <n v="235"/>
    <s v="Newcastle"/>
    <x v="14"/>
    <x v="16"/>
    <s v="Out of the Blue Singers Chorus"/>
    <x v="30"/>
    <n v="435"/>
    <n v="30"/>
    <m/>
    <m/>
    <x v="0"/>
    <m/>
  </r>
  <r>
    <n v="236"/>
    <s v="Newcastle"/>
    <x v="14"/>
    <x v="17"/>
    <s v="Riverland Harmony Chorus"/>
    <x v="14"/>
    <n v="422"/>
    <n v="35"/>
    <m/>
    <m/>
    <x v="0"/>
    <m/>
  </r>
  <r>
    <n v="237"/>
    <s v="Newcastle"/>
    <x v="14"/>
    <x v="18"/>
    <s v="Hobart Harmony Chorus"/>
    <x v="27"/>
    <n v="416"/>
    <n v="27"/>
    <m/>
    <m/>
    <x v="0"/>
    <m/>
  </r>
  <r>
    <n v="238"/>
    <s v="Newcastle"/>
    <x v="14"/>
    <x v="19"/>
    <s v="East City Sound Chorus"/>
    <x v="21"/>
    <n v="404"/>
    <n v="28"/>
    <m/>
    <m/>
    <x v="0"/>
    <m/>
  </r>
  <r>
    <n v="239"/>
    <s v="Newcastle"/>
    <x v="14"/>
    <x v="20"/>
    <s v="Onkaparinga Harmony Chorus"/>
    <x v="40"/>
    <n v="402"/>
    <n v="19"/>
    <m/>
    <m/>
    <x v="0"/>
    <m/>
  </r>
  <r>
    <n v="240"/>
    <s v="Newcastle"/>
    <x v="14"/>
    <x v="21"/>
    <s v="Hervey Bay Seabelle Singers Chorus"/>
    <x v="36"/>
    <n v="345"/>
    <n v="20"/>
    <m/>
    <m/>
    <x v="0"/>
    <m/>
  </r>
  <r>
    <n v="241"/>
    <s v="Canberra"/>
    <x v="15"/>
    <x v="0"/>
    <s v="Endeavour Harmony Chorus"/>
    <x v="22"/>
    <n v="638"/>
    <m/>
    <m/>
    <m/>
    <x v="0"/>
    <m/>
  </r>
  <r>
    <n v="242"/>
    <s v="Canberra"/>
    <x v="15"/>
    <x v="1"/>
    <s v="Perth Harmony Chorus"/>
    <x v="1"/>
    <n v="604"/>
    <m/>
    <m/>
    <m/>
    <x v="0"/>
    <m/>
  </r>
  <r>
    <n v="243"/>
    <s v="Canberra"/>
    <x v="15"/>
    <x v="2"/>
    <s v="Northern Beaches Chorus"/>
    <x v="24"/>
    <n v="592"/>
    <m/>
    <m/>
    <m/>
    <x v="0"/>
    <m/>
  </r>
  <r>
    <n v="244"/>
    <s v="Canberra"/>
    <x v="15"/>
    <x v="3"/>
    <s v="Brindabella Chorus"/>
    <x v="18"/>
    <n v="577"/>
    <m/>
    <s v="1st Midsize (AA)"/>
    <m/>
    <x v="0"/>
    <m/>
  </r>
  <r>
    <n v="245"/>
    <s v="Canberra"/>
    <x v="15"/>
    <x v="4"/>
    <s v="Brisbane City Sounds Chorus*"/>
    <x v="31"/>
    <n v="566"/>
    <m/>
    <s v="2nd Midsize (AA)"/>
    <m/>
    <x v="1"/>
    <n v="115"/>
  </r>
  <r>
    <n v="246"/>
    <s v="Canberra"/>
    <x v="15"/>
    <x v="5"/>
    <s v="A Cappella West Chorus"/>
    <x v="38"/>
    <n v="554"/>
    <m/>
    <m/>
    <m/>
    <x v="0"/>
    <m/>
  </r>
  <r>
    <n v="247"/>
    <s v="Canberra"/>
    <x v="15"/>
    <x v="6"/>
    <s v="Vocalescence Chorus"/>
    <x v="39"/>
    <n v="534"/>
    <m/>
    <m/>
    <s v="1st Small (A)"/>
    <x v="0"/>
    <m/>
  </r>
  <r>
    <n v="248"/>
    <s v="Canberra"/>
    <x v="15"/>
    <x v="7"/>
    <s v="Riverland Harmony Chorus"/>
    <x v="14"/>
    <n v="531"/>
    <m/>
    <s v="3rd Midsize (AA)"/>
    <m/>
    <x v="0"/>
    <m/>
  </r>
  <r>
    <n v="249"/>
    <s v="Canberra"/>
    <x v="15"/>
    <x v="8"/>
    <s v="Murrumbidgee Magic Chorus"/>
    <x v="15"/>
    <n v="521"/>
    <m/>
    <m/>
    <s v="2nd Small (A)"/>
    <x v="0"/>
    <m/>
  </r>
  <r>
    <n v="250"/>
    <s v="Canberra"/>
    <x v="15"/>
    <x v="9"/>
    <s v="Coastal a Cappella Chorus"/>
    <x v="5"/>
    <n v="520"/>
    <m/>
    <m/>
    <m/>
    <x v="0"/>
    <m/>
  </r>
  <r>
    <n v="251"/>
    <s v="Canberra"/>
    <x v="15"/>
    <x v="10"/>
    <s v="Aurora Australis Chorus"/>
    <x v="33"/>
    <n v="514"/>
    <m/>
    <m/>
    <s v="3rd  Small (A)"/>
    <x v="0"/>
    <m/>
  </r>
  <r>
    <n v="252"/>
    <s v="Canberra"/>
    <x v="15"/>
    <x v="11"/>
    <s v="Vocal Vibes Chorus"/>
    <x v="41"/>
    <n v="486"/>
    <m/>
    <m/>
    <m/>
    <x v="0"/>
    <m/>
  </r>
  <r>
    <n v="253"/>
    <s v="Canberra"/>
    <x v="15"/>
    <x v="12"/>
    <s v="Headliners Chorus"/>
    <x v="32"/>
    <n v="477"/>
    <m/>
    <m/>
    <m/>
    <x v="0"/>
    <m/>
  </r>
  <r>
    <n v="254"/>
    <s v="Canberra"/>
    <x v="15"/>
    <x v="13"/>
    <s v="Southern Sounds Chorus"/>
    <x v="23"/>
    <n v="464"/>
    <m/>
    <m/>
    <m/>
    <x v="0"/>
    <m/>
  </r>
  <r>
    <n v="255"/>
    <s v="Canberra"/>
    <x v="15"/>
    <x v="14"/>
    <s v="Adelaide Sound Connection Chorus**"/>
    <x v="3"/>
    <n v="460"/>
    <m/>
    <m/>
    <m/>
    <x v="3"/>
    <m/>
  </r>
  <r>
    <n v="256"/>
    <s v="Canberra"/>
    <x v="15"/>
    <x v="15"/>
    <s v="East City Sound Chorus"/>
    <x v="21"/>
    <n v="453"/>
    <m/>
    <m/>
    <m/>
    <x v="0"/>
    <m/>
  </r>
  <r>
    <n v="257"/>
    <s v="Canberra"/>
    <x v="15"/>
    <x v="16"/>
    <s v="Harmony in Paradise Chorus"/>
    <x v="19"/>
    <n v="402"/>
    <m/>
    <m/>
    <m/>
    <x v="0"/>
    <m/>
  </r>
  <r>
    <n v="258"/>
    <s v="Canberra"/>
    <x v="15"/>
    <x v="17"/>
    <s v="Hot Ginger Chorus"/>
    <x v="17"/>
    <n v="383"/>
    <m/>
    <m/>
    <m/>
    <x v="0"/>
    <m/>
  </r>
  <r>
    <n v="259"/>
    <s v="Canberra"/>
    <x v="15"/>
    <x v="18"/>
    <s v="Rhythms of the Reef Chorus"/>
    <x v="35"/>
    <n v="366"/>
    <m/>
    <m/>
    <m/>
    <x v="0"/>
    <m/>
  </r>
  <r>
    <n v="261"/>
    <s v="Perth"/>
    <x v="16"/>
    <x v="0"/>
    <s v="Perth Harmony"/>
    <x v="1"/>
    <n v="622"/>
    <m/>
    <m/>
    <m/>
    <x v="0"/>
    <m/>
  </r>
  <r>
    <n v="262"/>
    <s v="Perth"/>
    <x v="16"/>
    <x v="1"/>
    <s v="*A Cappella West"/>
    <x v="38"/>
    <n v="582"/>
    <m/>
    <m/>
    <m/>
    <x v="1"/>
    <n v="28"/>
  </r>
  <r>
    <n v="263"/>
    <s v="Perth"/>
    <x v="16"/>
    <x v="2"/>
    <s v="Bathurst Panorama"/>
    <x v="7"/>
    <n v="580"/>
    <m/>
    <s v="1st Midsize (AA)"/>
    <m/>
    <x v="0"/>
    <m/>
  </r>
  <r>
    <n v="264"/>
    <s v="Perth"/>
    <x v="16"/>
    <x v="3"/>
    <s v="Redland Rhapsody"/>
    <x v="20"/>
    <n v="553"/>
    <m/>
    <s v="2nd Midsize (AA)"/>
    <m/>
    <x v="0"/>
    <m/>
  </r>
  <r>
    <n v="265"/>
    <s v="Perth"/>
    <x v="16"/>
    <x v="4"/>
    <s v="Wollongong Harmony"/>
    <x v="6"/>
    <n v="540"/>
    <m/>
    <s v="3rd Midsize (AA)"/>
    <m/>
    <x v="0"/>
    <m/>
  </r>
  <r>
    <n v="266"/>
    <s v="Perth"/>
    <x v="16"/>
    <x v="5"/>
    <s v="Vocalescence"/>
    <x v="39"/>
    <n v="525"/>
    <m/>
    <m/>
    <s v="1st Small (A)"/>
    <x v="0"/>
    <m/>
  </r>
  <r>
    <n v="267"/>
    <s v="Perth"/>
    <x v="16"/>
    <x v="6"/>
    <s v="Geelong Harmony"/>
    <x v="11"/>
    <n v="524"/>
    <m/>
    <m/>
    <s v="2nd Small (A)"/>
    <x v="0"/>
    <m/>
  </r>
  <r>
    <n v="268"/>
    <s v="Perth"/>
    <x v="16"/>
    <x v="7"/>
    <s v="Northern Beaches"/>
    <x v="24"/>
    <n v="507"/>
    <m/>
    <m/>
    <m/>
    <x v="0"/>
    <m/>
  </r>
  <r>
    <n v="269"/>
    <s v="Perth"/>
    <x v="16"/>
    <x v="8"/>
    <s v="Brindabella"/>
    <x v="18"/>
    <n v="497"/>
    <m/>
    <m/>
    <s v="3rd  Small (A)"/>
    <x v="0"/>
    <m/>
  </r>
  <r>
    <n v="270"/>
    <s v="Perth"/>
    <x v="16"/>
    <x v="9"/>
    <s v="Hobart Harmony"/>
    <x v="27"/>
    <n v="449"/>
    <m/>
    <m/>
    <m/>
    <x v="0"/>
    <m/>
  </r>
  <r>
    <n v="271"/>
    <s v="Perth"/>
    <x v="16"/>
    <x v="10"/>
    <s v="Adelaide Sound Connection"/>
    <x v="3"/>
    <n v="446"/>
    <m/>
    <m/>
    <m/>
    <x v="0"/>
    <m/>
  </r>
  <r>
    <n v="272"/>
    <s v="Perth"/>
    <x v="16"/>
    <x v="11"/>
    <s v="Voices of the Vasse"/>
    <x v="34"/>
    <n v="363"/>
    <m/>
    <m/>
    <m/>
    <x v="0"/>
    <m/>
  </r>
  <r>
    <n v="273"/>
    <s v="Sydney"/>
    <x v="17"/>
    <x v="0"/>
    <s v="Endeavour Harmony Chorus"/>
    <x v="22"/>
    <n v="662"/>
    <m/>
    <m/>
    <m/>
    <x v="4"/>
    <m/>
  </r>
  <r>
    <n v="274"/>
    <s v="Sydney"/>
    <x v="17"/>
    <x v="1"/>
    <s v="Bathurst Panorama"/>
    <x v="7"/>
    <n v="598"/>
    <m/>
    <m/>
    <s v="1st Small (A)"/>
    <x v="0"/>
    <m/>
  </r>
  <r>
    <n v="275"/>
    <s v="Sydney"/>
    <x v="17"/>
    <x v="2"/>
    <s v="Melbourne Chorus"/>
    <x v="0"/>
    <n v="597"/>
    <m/>
    <s v="1st Midsize (AA)"/>
    <m/>
    <x v="0"/>
    <m/>
  </r>
  <r>
    <n v="276"/>
    <s v="Sydney"/>
    <x v="17"/>
    <x v="3"/>
    <s v="Northern Beaches Chorus"/>
    <x v="24"/>
    <n v="577"/>
    <m/>
    <m/>
    <m/>
    <x v="0"/>
    <m/>
  </r>
  <r>
    <n v="277"/>
    <s v="Sydney"/>
    <x v="17"/>
    <x v="4"/>
    <s v="Brindabella Chorus"/>
    <x v="18"/>
    <n v="575"/>
    <m/>
    <m/>
    <s v="2nd Small (A)"/>
    <x v="1"/>
    <n v="78"/>
  </r>
  <r>
    <n v="278"/>
    <s v="Sydney"/>
    <x v="17"/>
    <x v="5"/>
    <s v="Geelong Harmony Chorus"/>
    <x v="11"/>
    <n v="568"/>
    <m/>
    <s v="2nd Midsize (AA)"/>
    <m/>
    <x v="0"/>
    <m/>
  </r>
  <r>
    <n v="279"/>
    <s v="Sydney"/>
    <x v="17"/>
    <x v="6"/>
    <s v="Circular Keys Chorus"/>
    <x v="12"/>
    <n v="553"/>
    <m/>
    <m/>
    <m/>
    <x v="0"/>
    <m/>
  </r>
  <r>
    <n v="280"/>
    <s v="Sydney"/>
    <x v="17"/>
    <x v="7"/>
    <s v="Vocalescence Chorus"/>
    <x v="39"/>
    <n v="547"/>
    <m/>
    <m/>
    <s v="3rd  Small (A)"/>
    <x v="0"/>
    <m/>
  </r>
  <r>
    <n v="281"/>
    <s v="Sydney"/>
    <x v="17"/>
    <x v="8"/>
    <s v="Coastal a Cappella Chorus"/>
    <x v="5"/>
    <n v="546"/>
    <m/>
    <s v="3rd Midsize (AA)"/>
    <m/>
    <x v="0"/>
    <m/>
  </r>
  <r>
    <n v="282"/>
    <s v="Sydney"/>
    <x v="17"/>
    <x v="9"/>
    <s v="Vocal Vibes Chorus"/>
    <x v="41"/>
    <n v="517"/>
    <m/>
    <m/>
    <m/>
    <x v="0"/>
    <m/>
  </r>
  <r>
    <n v="283"/>
    <s v="Sydney"/>
    <x v="17"/>
    <x v="10"/>
    <s v="Brisbane City Sounds Chorus"/>
    <x v="31"/>
    <n v="513"/>
    <m/>
    <m/>
    <m/>
    <x v="0"/>
    <m/>
  </r>
  <r>
    <n v="284"/>
    <s v="Sydney"/>
    <x v="17"/>
    <x v="11"/>
    <s v="Aurora Australis Chorus"/>
    <x v="33"/>
    <n v="509"/>
    <m/>
    <m/>
    <m/>
    <x v="0"/>
    <m/>
  </r>
  <r>
    <n v="285"/>
    <s v="Sydney"/>
    <x v="17"/>
    <x v="12"/>
    <s v="Indian Blue Chorus"/>
    <x v="42"/>
    <n v="508"/>
    <m/>
    <m/>
    <m/>
    <x v="0"/>
    <m/>
  </r>
  <r>
    <n v="286"/>
    <s v="Sydney"/>
    <x v="17"/>
    <x v="13"/>
    <s v="Riverland Harmony Chorus"/>
    <x v="14"/>
    <n v="493"/>
    <m/>
    <m/>
    <m/>
    <x v="0"/>
    <m/>
  </r>
  <r>
    <n v="287"/>
    <s v="Sydney"/>
    <x v="17"/>
    <x v="14"/>
    <s v="Hobart Harmony Chorus"/>
    <x v="27"/>
    <n v="477"/>
    <m/>
    <m/>
    <m/>
    <x v="0"/>
    <m/>
  </r>
  <r>
    <n v="288"/>
    <s v="Sydney"/>
    <x v="17"/>
    <x v="15"/>
    <s v="Hot Ginger Chorus"/>
    <x v="17"/>
    <n v="444"/>
    <m/>
    <m/>
    <m/>
    <x v="0"/>
    <m/>
  </r>
  <r>
    <n v="289"/>
    <s v="Sydney"/>
    <x v="17"/>
    <x v="16"/>
    <s v="Out of the Blue Singers Chorus"/>
    <x v="30"/>
    <n v="441"/>
    <m/>
    <m/>
    <m/>
    <x v="0"/>
    <m/>
  </r>
  <r>
    <n v="290"/>
    <s v="Sydney"/>
    <x v="17"/>
    <x v="17"/>
    <s v="Onkaparinga Harmony Chorus"/>
    <x v="40"/>
    <n v="378"/>
    <m/>
    <m/>
    <m/>
    <x v="0"/>
    <m/>
  </r>
  <r>
    <n v="297"/>
    <s v="Hobart"/>
    <x v="18"/>
    <x v="0"/>
    <s v="A Cappella West Chorus"/>
    <x v="38"/>
    <n v="626"/>
    <n v="80"/>
    <m/>
    <m/>
    <x v="0"/>
    <m/>
  </r>
  <r>
    <n v="298"/>
    <s v="Hobart"/>
    <x v="18"/>
    <x v="1"/>
    <s v="Melbourne Chorus"/>
    <x v="0"/>
    <n v="614"/>
    <n v="47"/>
    <s v="1st Midsize (AA)"/>
    <m/>
    <x v="0"/>
    <m/>
  </r>
  <r>
    <n v="299"/>
    <s v="Hobart"/>
    <x v="18"/>
    <x v="2"/>
    <s v="Northern Beaches Chorus"/>
    <x v="24"/>
    <n v="597"/>
    <n v="53"/>
    <s v="2nd Midsize (AA)"/>
    <m/>
    <x v="0"/>
    <m/>
  </r>
  <r>
    <n v="300"/>
    <s v="Hobart"/>
    <x v="18"/>
    <x v="3"/>
    <s v="Brindabella Chorus"/>
    <x v="18"/>
    <n v="595"/>
    <n v="39"/>
    <s v="3rd Midsize (AA)"/>
    <m/>
    <x v="0"/>
    <m/>
  </r>
  <r>
    <n v="301"/>
    <s v="Hobart"/>
    <x v="18"/>
    <x v="4"/>
    <s v="Circular Keys Chorus"/>
    <x v="12"/>
    <n v="592"/>
    <n v="52"/>
    <m/>
    <m/>
    <x v="0"/>
    <m/>
  </r>
  <r>
    <n v="302"/>
    <s v="Hobart"/>
    <x v="18"/>
    <x v="5"/>
    <s v="Redland Rhapsody Chorus"/>
    <x v="20"/>
    <n v="584"/>
    <n v="39"/>
    <m/>
    <m/>
    <x v="0"/>
    <m/>
  </r>
  <r>
    <n v="303"/>
    <s v="Hobart"/>
    <x v="18"/>
    <x v="6"/>
    <s v="Wollongong Harmony Chorus"/>
    <x v="6"/>
    <n v="559"/>
    <n v="43"/>
    <m/>
    <m/>
    <x v="0"/>
    <m/>
  </r>
  <r>
    <n v="304"/>
    <s v="Hobart"/>
    <x v="18"/>
    <x v="7"/>
    <s v="Coastal a Cappella Chorus"/>
    <x v="5"/>
    <n v="556"/>
    <n v="40"/>
    <m/>
    <m/>
    <x v="0"/>
    <m/>
  </r>
  <r>
    <n v="305"/>
    <s v="Hobart"/>
    <x v="18"/>
    <x v="8"/>
    <s v="Brisbane City Sounds Chorus"/>
    <x v="31"/>
    <n v="555"/>
    <n v="30"/>
    <m/>
    <s v="1st Small (A)"/>
    <x v="0"/>
    <m/>
  </r>
  <r>
    <n v="306"/>
    <s v="Hobart"/>
    <x v="18"/>
    <x v="9"/>
    <s v="Geelong Harmony Chorus"/>
    <x v="11"/>
    <n v="534"/>
    <n v="33"/>
    <m/>
    <m/>
    <x v="0"/>
    <m/>
  </r>
  <r>
    <n v="307"/>
    <s v="Hobart"/>
    <x v="18"/>
    <x v="10"/>
    <s v="Murrumbidgee Magic Chorus"/>
    <x v="15"/>
    <n v="528"/>
    <n v="25"/>
    <m/>
    <s v="2nd Small (A)"/>
    <x v="0"/>
    <m/>
  </r>
  <r>
    <n v="308"/>
    <s v="Hobart"/>
    <x v="18"/>
    <x v="11"/>
    <s v="*Hobart Harmony Chorus"/>
    <x v="27"/>
    <n v="525"/>
    <n v="29"/>
    <m/>
    <s v="3rd  Small (A)"/>
    <x v="1"/>
    <n v="48"/>
  </r>
  <r>
    <n v="309"/>
    <s v="Hobart"/>
    <x v="18"/>
    <x v="12"/>
    <s v="Southern Sounds Chorus"/>
    <x v="23"/>
    <n v="513"/>
    <n v="30"/>
    <m/>
    <m/>
    <x v="0"/>
    <m/>
  </r>
  <r>
    <n v="310"/>
    <s v="Hobart"/>
    <x v="18"/>
    <x v="13"/>
    <s v="Indian Blue Chorus"/>
    <x v="42"/>
    <n v="488"/>
    <n v="37"/>
    <m/>
    <m/>
    <x v="0"/>
    <m/>
  </r>
  <r>
    <n v="311"/>
    <s v="Hobart"/>
    <x v="18"/>
    <x v="14"/>
    <s v="Coastal Charisma Chorus"/>
    <x v="43"/>
    <n v="476"/>
    <n v="34"/>
    <m/>
    <m/>
    <x v="0"/>
    <m/>
  </r>
  <r>
    <n v="312"/>
    <s v="Hobart"/>
    <x v="18"/>
    <x v="15"/>
    <s v="Voices of the Vasse Chorus"/>
    <x v="34"/>
    <n v="420"/>
    <n v="19"/>
    <m/>
    <m/>
    <x v="0"/>
    <m/>
  </r>
  <r>
    <n v="313"/>
    <s v="Hobart"/>
    <x v="18"/>
    <x v="16"/>
    <s v="Canberra Harmony Chorus"/>
    <x v="44"/>
    <n v="410"/>
    <n v="18"/>
    <m/>
    <m/>
    <x v="0"/>
    <m/>
  </r>
  <r>
    <n v="314"/>
    <s v="Hobart"/>
    <x v="18"/>
    <x v="17"/>
    <s v="Rhythms of the Reef Chorus"/>
    <x v="35"/>
    <n v="356"/>
    <n v="16"/>
    <m/>
    <m/>
    <x v="0"/>
    <m/>
  </r>
  <r>
    <n v="316"/>
    <s v="Wollongong "/>
    <x v="19"/>
    <x v="0"/>
    <s v="Perth Harmony Chorus"/>
    <x v="1"/>
    <n v="613"/>
    <n v="66"/>
    <m/>
    <m/>
    <x v="0"/>
    <m/>
  </r>
  <r>
    <n v="317"/>
    <s v="Wollongong "/>
    <x v="19"/>
    <x v="1"/>
    <s v="*Brindabella Chorus"/>
    <x v="18"/>
    <n v="605"/>
    <n v="40"/>
    <s v="1st Midsize (AA)"/>
    <m/>
    <x v="1"/>
    <n v="10"/>
  </r>
  <r>
    <n v="318"/>
    <s v="Wollongong "/>
    <x v="19"/>
    <x v="2"/>
    <s v="Circular Keys Chorus"/>
    <x v="12"/>
    <n v="581"/>
    <n v="50"/>
    <s v="2nd Midsize (AA)"/>
    <m/>
    <x v="0"/>
    <m/>
  </r>
  <r>
    <n v="319"/>
    <s v="Wollongong "/>
    <x v="19"/>
    <x v="3"/>
    <s v="Northern Beaches Chorus"/>
    <x v="24"/>
    <n v="563"/>
    <n v="62"/>
    <m/>
    <m/>
    <x v="0"/>
    <m/>
  </r>
  <r>
    <n v="320"/>
    <s v="Wollongong "/>
    <x v="19"/>
    <x v="4"/>
    <s v="Wollongong Harmony Chorus"/>
    <x v="6"/>
    <n v="541"/>
    <n v="43"/>
    <s v="3rd Midsize (AA)"/>
    <m/>
    <x v="0"/>
    <m/>
  </r>
  <r>
    <n v="321"/>
    <s v="Wollongong "/>
    <x v="19"/>
    <x v="5"/>
    <s v="Coastal a Cappella Chorus"/>
    <x v="5"/>
    <n v="534"/>
    <n v="38"/>
    <m/>
    <m/>
    <x v="0"/>
    <m/>
  </r>
  <r>
    <n v="322"/>
    <s v="Wollongong "/>
    <x v="19"/>
    <x v="6"/>
    <s v="Geelong Harmony Chorus"/>
    <x v="11"/>
    <n v="530"/>
    <n v="32"/>
    <m/>
    <m/>
    <x v="0"/>
    <m/>
  </r>
  <r>
    <n v="323"/>
    <s v="Wollongong "/>
    <x v="19"/>
    <x v="7"/>
    <s v="Murrumbidgee Magic Chorus"/>
    <x v="15"/>
    <n v="520"/>
    <n v="26"/>
    <m/>
    <s v="1st Small (A)"/>
    <x v="0"/>
    <m/>
  </r>
  <r>
    <n v="324"/>
    <s v="Wollongong "/>
    <x v="19"/>
    <x v="8"/>
    <s v="Brisbane City Sounds Chorus"/>
    <x v="31"/>
    <n v="518"/>
    <n v="31"/>
    <m/>
    <m/>
    <x v="0"/>
    <m/>
  </r>
  <r>
    <n v="325"/>
    <s v="Wollongong "/>
    <x v="19"/>
    <x v="9"/>
    <s v="Vocal Vibes Chorus"/>
    <x v="41"/>
    <n v="512"/>
    <n v="41"/>
    <m/>
    <m/>
    <x v="0"/>
    <m/>
  </r>
  <r>
    <n v="326"/>
    <s v="Wollongong "/>
    <x v="19"/>
    <x v="10"/>
    <s v="Vocalescence Chorus"/>
    <x v="39"/>
    <n v="481"/>
    <n v="22"/>
    <m/>
    <s v="2nd Small (A)"/>
    <x v="0"/>
    <m/>
  </r>
  <r>
    <n v="327"/>
    <s v="Wollongong "/>
    <x v="19"/>
    <x v="11"/>
    <s v="Aurora Australis Chorus"/>
    <x v="33"/>
    <n v="466"/>
    <n v="23"/>
    <m/>
    <s v="3rd  Small (A)"/>
    <x v="0"/>
    <m/>
  </r>
  <r>
    <n v="328"/>
    <s v="Wollongong "/>
    <x v="19"/>
    <x v="12"/>
    <s v="Headliners Chorus"/>
    <x v="32"/>
    <n v="461"/>
    <n v="26"/>
    <m/>
    <m/>
    <x v="0"/>
    <m/>
  </r>
  <r>
    <n v="329"/>
    <s v="Wollongong "/>
    <x v="19"/>
    <x v="13"/>
    <s v="Adelaide Sound Connection Chorus"/>
    <x v="3"/>
    <n v="440"/>
    <n v="26"/>
    <m/>
    <m/>
    <x v="0"/>
    <m/>
  </r>
  <r>
    <n v="330"/>
    <s v="Wollongong "/>
    <x v="19"/>
    <x v="14"/>
    <s v="Riverland Harmony Chorus"/>
    <x v="14"/>
    <n v="436"/>
    <n v="36"/>
    <m/>
    <m/>
    <x v="0"/>
    <m/>
  </r>
  <r>
    <n v="331"/>
    <s v="Wollongong "/>
    <x v="19"/>
    <x v="15"/>
    <s v="Coastal Charisma Chorus"/>
    <x v="43"/>
    <n v="417"/>
    <n v="41"/>
    <m/>
    <m/>
    <x v="0"/>
    <m/>
  </r>
  <r>
    <n v="332"/>
    <s v="Wollongong "/>
    <x v="19"/>
    <x v="16"/>
    <s v="East City Sound Chorus"/>
    <x v="21"/>
    <n v="400"/>
    <n v="17"/>
    <m/>
    <m/>
    <x v="0"/>
    <m/>
  </r>
  <r>
    <n v="333"/>
    <s v="Wollongong "/>
    <x v="19"/>
    <x v="17"/>
    <s v="Hot Ginger Chorus"/>
    <x v="17"/>
    <n v="396"/>
    <n v="33"/>
    <m/>
    <m/>
    <x v="0"/>
    <m/>
  </r>
  <r>
    <n v="336"/>
    <s v="Perth"/>
    <x v="20"/>
    <x v="0"/>
    <s v="Endeavour Harmony Chorus"/>
    <x v="22"/>
    <n v="655"/>
    <n v="69"/>
    <m/>
    <m/>
    <x v="0"/>
    <m/>
  </r>
  <r>
    <n v="337"/>
    <s v="Perth"/>
    <x v="20"/>
    <x v="1"/>
    <s v="A Cappella West Chorus"/>
    <x v="38"/>
    <n v="614"/>
    <n v="87"/>
    <m/>
    <m/>
    <x v="0"/>
    <m/>
  </r>
  <r>
    <n v="338"/>
    <s v="Perth"/>
    <x v="20"/>
    <x v="2"/>
    <s v="Melbourne Chorus"/>
    <x v="0"/>
    <n v="603"/>
    <n v="48"/>
    <s v="1st Midsize (AA)"/>
    <m/>
    <x v="0"/>
    <m/>
  </r>
  <r>
    <n v="339"/>
    <s v="Perth"/>
    <x v="20"/>
    <x v="3"/>
    <s v="Circular Keys Chorus"/>
    <x v="12"/>
    <n v="595"/>
    <n v="29"/>
    <m/>
    <s v="1st Small (A)"/>
    <x v="0"/>
    <m/>
  </r>
  <r>
    <n v="340"/>
    <s v="Perth"/>
    <x v="20"/>
    <x v="4"/>
    <s v="Vocalescence Chorus"/>
    <x v="39"/>
    <n v="558"/>
    <n v="19"/>
    <m/>
    <s v="2nd Small (A)"/>
    <x v="1"/>
    <n v="77"/>
  </r>
  <r>
    <n v="341"/>
    <s v="Perth"/>
    <x v="20"/>
    <x v="5"/>
    <s v="Geelong Harmony Chorus"/>
    <x v="11"/>
    <n v="553"/>
    <n v="33"/>
    <s v="2nd Midsize (AA)"/>
    <m/>
    <x v="0"/>
    <m/>
  </r>
  <r>
    <n v="342"/>
    <s v="Perth"/>
    <x v="20"/>
    <x v="6"/>
    <s v="Murrumbidgee Magic Chorus"/>
    <x v="15"/>
    <n v="522"/>
    <n v="21"/>
    <m/>
    <s v="3rd  Small (A)"/>
    <x v="0"/>
    <m/>
  </r>
  <r>
    <n v="343"/>
    <s v="Perth"/>
    <x v="20"/>
    <x v="7"/>
    <s v="Indian Blue Chorus"/>
    <x v="42"/>
    <n v="507"/>
    <n v="47"/>
    <s v="3rd Midsize (AA)"/>
    <m/>
    <x v="0"/>
    <m/>
  </r>
  <r>
    <n v="344"/>
    <s v="Perth"/>
    <x v="20"/>
    <x v="8"/>
    <s v="Coastal a Cappella Chorus"/>
    <x v="5"/>
    <n v="506"/>
    <n v="38"/>
    <m/>
    <m/>
    <x v="0"/>
    <m/>
  </r>
  <r>
    <n v="345"/>
    <s v="Perth"/>
    <x v="20"/>
    <x v="9"/>
    <s v="Hobart Harmony Chorus"/>
    <x v="27"/>
    <n v="504"/>
    <n v="34"/>
    <m/>
    <m/>
    <x v="0"/>
    <m/>
  </r>
  <r>
    <n v="346"/>
    <s v="Perth"/>
    <x v="20"/>
    <x v="10"/>
    <s v="Coastal Charisma Chorus"/>
    <x v="43"/>
    <n v="472"/>
    <n v="36"/>
    <m/>
    <m/>
    <x v="0"/>
    <m/>
  </r>
  <r>
    <n v="347"/>
    <s v="Perth"/>
    <x v="20"/>
    <x v="11"/>
    <s v="Voices of the Vasse Chorus"/>
    <x v="34"/>
    <n v="421"/>
    <n v="17"/>
    <m/>
    <m/>
    <x v="0"/>
    <m/>
  </r>
  <r>
    <n v="348"/>
    <s v="Hobart"/>
    <x v="21"/>
    <x v="0"/>
    <s v="A Cappella West Chorus"/>
    <x v="38"/>
    <n v="632"/>
    <n v="80"/>
    <m/>
    <m/>
    <x v="0"/>
    <m/>
  </r>
  <r>
    <n v="349"/>
    <s v="Hobart"/>
    <x v="21"/>
    <x v="1"/>
    <s v="Brindabella Chorus"/>
    <x v="18"/>
    <n v="622"/>
    <n v="57"/>
    <s v="1st Midsize (AA)"/>
    <m/>
    <x v="0"/>
    <m/>
  </r>
  <r>
    <n v="350"/>
    <s v="Hobart"/>
    <x v="21"/>
    <x v="2"/>
    <s v="Perth Harmony Chorus"/>
    <x v="1"/>
    <n v="610"/>
    <n v="51"/>
    <s v="2nd Midsize (AA)"/>
    <m/>
    <x v="0"/>
    <m/>
  </r>
  <r>
    <n v="351"/>
    <s v="Hobart"/>
    <x v="21"/>
    <x v="3"/>
    <s v="Geelong Harmony Chorus"/>
    <x v="11"/>
    <n v="592"/>
    <n v="35"/>
    <s v="3rd Midsize (AA)"/>
    <m/>
    <x v="0"/>
    <m/>
  </r>
  <r>
    <n v="352"/>
    <s v="Hobart"/>
    <x v="21"/>
    <x v="4"/>
    <s v="Northern Beaches Chorus"/>
    <x v="24"/>
    <n v="588"/>
    <n v="58"/>
    <m/>
    <m/>
    <x v="0"/>
    <m/>
  </r>
  <r>
    <n v="353"/>
    <s v="Hobart"/>
    <x v="21"/>
    <x v="5"/>
    <s v="Vocalescence Chorus"/>
    <x v="39"/>
    <n v="584"/>
    <n v="42"/>
    <m/>
    <m/>
    <x v="0"/>
    <m/>
  </r>
  <r>
    <n v="354"/>
    <s v="Hobart"/>
    <x v="21"/>
    <x v="6"/>
    <s v="Redland Rhapsody Chorus"/>
    <x v="20"/>
    <n v="572"/>
    <n v="39"/>
    <m/>
    <m/>
    <x v="0"/>
    <m/>
  </r>
  <r>
    <n v="355"/>
    <s v="Hobart"/>
    <x v="21"/>
    <x v="7"/>
    <s v="Hobart Harmony Chorus"/>
    <x v="27"/>
    <n v="556"/>
    <n v="47"/>
    <m/>
    <m/>
    <x v="1"/>
    <n v="52"/>
  </r>
  <r>
    <n v="356"/>
    <s v="Hobart"/>
    <x v="21"/>
    <x v="8"/>
    <s v="Wollongong Harmony Chorus"/>
    <x v="6"/>
    <n v="550"/>
    <n v="32"/>
    <m/>
    <m/>
    <x v="0"/>
    <m/>
  </r>
  <r>
    <n v="357"/>
    <s v="Hobart"/>
    <x v="21"/>
    <x v="9"/>
    <s v="Vocal Vibes Chorus"/>
    <x v="41"/>
    <n v="550"/>
    <n v="39"/>
    <m/>
    <m/>
    <x v="0"/>
    <m/>
  </r>
  <r>
    <n v="358"/>
    <s v="Hobart"/>
    <x v="21"/>
    <x v="10"/>
    <s v="Murrumbidgee Magic Chorus"/>
    <x v="15"/>
    <n v="545"/>
    <n v="30"/>
    <m/>
    <s v="1st Small (A)"/>
    <x v="0"/>
    <m/>
  </r>
  <r>
    <n v="359"/>
    <s v="Hobart"/>
    <x v="21"/>
    <x v="11"/>
    <s v="Coastal a Cappella Chorus"/>
    <x v="5"/>
    <n v="544"/>
    <n v="30"/>
    <m/>
    <s v="2nd Small (A)"/>
    <x v="0"/>
    <m/>
  </r>
  <r>
    <n v="360"/>
    <s v="Hobart"/>
    <x v="21"/>
    <x v="12"/>
    <s v="Brisbane City Sounds Chorus"/>
    <x v="31"/>
    <n v="536"/>
    <n v="33"/>
    <m/>
    <m/>
    <x v="0"/>
    <m/>
  </r>
  <r>
    <n v="361"/>
    <s v="Hobart"/>
    <x v="21"/>
    <x v="13"/>
    <s v="Bathurst Panorama Chorus"/>
    <x v="7"/>
    <n v="515"/>
    <n v="26"/>
    <m/>
    <s v="3rd  Small (A)"/>
    <x v="0"/>
    <m/>
  </r>
  <r>
    <n v="362"/>
    <s v="Hobart"/>
    <x v="21"/>
    <x v="14"/>
    <s v="Indian Blue Chorus"/>
    <x v="42"/>
    <n v="500"/>
    <n v="31"/>
    <m/>
    <m/>
    <x v="0"/>
    <m/>
  </r>
  <r>
    <n v="363"/>
    <s v="Hobart"/>
    <x v="21"/>
    <x v="15"/>
    <s v="Adelaide Sound Connection Chorus"/>
    <x v="3"/>
    <n v="457"/>
    <n v="23"/>
    <m/>
    <m/>
    <x v="0"/>
    <m/>
  </r>
  <r>
    <n v="364"/>
    <s v="Hobart"/>
    <x v="21"/>
    <x v="16"/>
    <s v="Southern Sounds Chorus"/>
    <x v="23"/>
    <n v="457"/>
    <n v="25"/>
    <m/>
    <m/>
    <x v="0"/>
    <m/>
  </r>
  <r>
    <n v="365"/>
    <s v="Hobart"/>
    <x v="21"/>
    <x v="17"/>
    <s v="Coastal Charisma Chorus"/>
    <x v="43"/>
    <n v="454"/>
    <n v="37"/>
    <m/>
    <m/>
    <x v="0"/>
    <m/>
  </r>
  <r>
    <n v="366"/>
    <s v="Hobart"/>
    <x v="21"/>
    <x v="18"/>
    <s v="Aurora Australis Chorus"/>
    <x v="33"/>
    <n v="446"/>
    <n v="24"/>
    <m/>
    <m/>
    <x v="0"/>
    <m/>
  </r>
  <r>
    <n v="367"/>
    <s v="Hobart"/>
    <x v="21"/>
    <x v="19"/>
    <s v="Riverland Harmony Chorus"/>
    <x v="14"/>
    <n v="439"/>
    <n v="30"/>
    <m/>
    <m/>
    <x v="0"/>
    <m/>
  </r>
  <r>
    <n v="368"/>
    <s v="Hobart"/>
    <x v="21"/>
    <x v="20"/>
    <s v="Canberra Harmony Chorus"/>
    <x v="44"/>
    <n v="405"/>
    <n v="23"/>
    <m/>
    <m/>
    <x v="0"/>
    <m/>
  </r>
  <r>
    <n v="369"/>
    <s v="Hobart"/>
    <x v="21"/>
    <x v="21"/>
    <s v="Rhythms of the Reef Chorus"/>
    <x v="35"/>
    <n v="380"/>
    <n v="16"/>
    <m/>
    <m/>
    <x v="0"/>
    <m/>
  </r>
  <r>
    <n v="370"/>
    <s v="Hobart"/>
    <x v="22"/>
    <x v="0"/>
    <s v="Endeavour Harmony Chorus"/>
    <x v="22"/>
    <n v="643"/>
    <n v="66"/>
    <m/>
    <m/>
    <x v="0"/>
    <m/>
  </r>
  <r>
    <n v="371"/>
    <s v="Hobart"/>
    <x v="22"/>
    <x v="1"/>
    <s v="Brindabella Chorus"/>
    <x v="18"/>
    <n v="628"/>
    <n v="57"/>
    <s v="1st Midsize (AA)"/>
    <m/>
    <x v="0"/>
    <m/>
  </r>
  <r>
    <n v="372"/>
    <s v="Hobart"/>
    <x v="22"/>
    <x v="2"/>
    <s v="Melbourne Chorus"/>
    <x v="0"/>
    <n v="608"/>
    <n v="57"/>
    <s v="2nd Midsize (AA)"/>
    <m/>
    <x v="0"/>
    <m/>
  </r>
  <r>
    <n v="373"/>
    <s v="Hobart"/>
    <x v="22"/>
    <x v="3"/>
    <s v="Northern Beaches Chorus"/>
    <x v="24"/>
    <n v="595"/>
    <n v="44"/>
    <s v="3rd Midsize (AA)"/>
    <m/>
    <x v="0"/>
    <m/>
  </r>
  <r>
    <n v="374"/>
    <s v="Hobart"/>
    <x v="22"/>
    <x v="4"/>
    <s v="Geelong Harmony Chorus"/>
    <x v="11"/>
    <n v="582"/>
    <n v="33"/>
    <m/>
    <m/>
    <x v="0"/>
    <m/>
  </r>
  <r>
    <n v="375"/>
    <s v="Hobart"/>
    <x v="22"/>
    <x v="5"/>
    <s v="Vocalescence Chorus"/>
    <x v="39"/>
    <n v="573"/>
    <n v="39"/>
    <m/>
    <m/>
    <x v="0"/>
    <m/>
  </r>
  <r>
    <n v="376"/>
    <s v="Hobart"/>
    <x v="22"/>
    <x v="6"/>
    <s v="Hobart Harmony Chorus"/>
    <x v="27"/>
    <n v="565"/>
    <n v="54"/>
    <m/>
    <m/>
    <x v="0"/>
    <m/>
  </r>
  <r>
    <n v="377"/>
    <s v="Hobart"/>
    <x v="22"/>
    <x v="7"/>
    <s v="Redland Rhapsody Chorus"/>
    <x v="20"/>
    <n v="564"/>
    <n v="43"/>
    <m/>
    <m/>
    <x v="0"/>
    <m/>
  </r>
  <r>
    <n v="378"/>
    <s v="Hobart"/>
    <x v="22"/>
    <x v="8"/>
    <s v="Coastal a Cappella Chorus"/>
    <x v="5"/>
    <n v="558"/>
    <n v="31"/>
    <m/>
    <m/>
    <x v="1"/>
    <n v="14"/>
  </r>
  <r>
    <n v="379"/>
    <s v="Hobart"/>
    <x v="22"/>
    <x v="9"/>
    <s v="Murrumbidgee Magic Chorus"/>
    <x v="15"/>
    <n v="506"/>
    <n v="28"/>
    <m/>
    <s v="1st Small (A)"/>
    <x v="0"/>
    <m/>
  </r>
  <r>
    <n v="380"/>
    <s v="Hobart"/>
    <x v="22"/>
    <x v="10"/>
    <s v="Bathurst Panorama Chorus"/>
    <x v="7"/>
    <n v="479"/>
    <n v="20"/>
    <m/>
    <s v="2nd Small (A)"/>
    <x v="0"/>
    <m/>
  </r>
  <r>
    <n v="381"/>
    <s v="Hobart"/>
    <x v="22"/>
    <x v="11"/>
    <s v="Headliners Chorus"/>
    <x v="32"/>
    <n v="454"/>
    <n v="29"/>
    <m/>
    <s v="3rd  Small (A)"/>
    <x v="0"/>
    <m/>
  </r>
  <r>
    <n v="382"/>
    <s v="Hobart"/>
    <x v="22"/>
    <x v="12"/>
    <s v="Voices of the Vasse Chorus"/>
    <x v="34"/>
    <n v="439"/>
    <n v="16"/>
    <m/>
    <m/>
    <x v="0"/>
    <m/>
  </r>
  <r>
    <n v="383"/>
    <s v="Hobart"/>
    <x v="22"/>
    <x v="13"/>
    <s v="Hot Ginger Chorus"/>
    <x v="17"/>
    <n v="434"/>
    <n v="20"/>
    <m/>
    <m/>
    <x v="0"/>
    <m/>
  </r>
  <r>
    <n v="384"/>
    <s v="Hobart"/>
    <x v="22"/>
    <x v="14"/>
    <s v="East City Sound Chorus"/>
    <x v="21"/>
    <n v="404"/>
    <n v="21"/>
    <m/>
    <m/>
    <x v="0"/>
    <m/>
  </r>
  <r>
    <n v="385"/>
    <s v="Hobart"/>
    <x v="22"/>
    <x v="15"/>
    <s v="A' Cappella Bay Singers Chorus"/>
    <x v="45"/>
    <n v="378"/>
    <n v="22"/>
    <m/>
    <m/>
    <x v="0"/>
    <m/>
  </r>
  <r>
    <n v="386"/>
    <s v="Hobart"/>
    <x v="22"/>
    <x v="26"/>
    <s v="Onkaparinga Harmony Chorus"/>
    <x v="40"/>
    <s v="Open"/>
    <n v="16"/>
    <m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n v="1"/>
    <x v="0"/>
    <x v="0"/>
    <x v="0"/>
    <x v="0"/>
    <x v="0"/>
    <n v="580"/>
    <x v="0"/>
    <x v="0"/>
    <x v="0"/>
    <x v="0"/>
  </r>
  <r>
    <n v="2"/>
    <x v="0"/>
    <x v="0"/>
    <x v="1"/>
    <x v="1"/>
    <x v="1"/>
    <n v="569"/>
    <x v="0"/>
    <x v="0"/>
    <x v="0"/>
    <x v="0"/>
  </r>
  <r>
    <n v="3"/>
    <x v="0"/>
    <x v="0"/>
    <x v="2"/>
    <x v="2"/>
    <x v="2"/>
    <n v="509"/>
    <x v="0"/>
    <x v="0"/>
    <x v="0"/>
    <x v="0"/>
  </r>
  <r>
    <n v="4"/>
    <x v="1"/>
    <x v="1"/>
    <x v="0"/>
    <x v="0"/>
    <x v="0"/>
    <n v="577"/>
    <x v="0"/>
    <x v="0"/>
    <x v="0"/>
    <x v="0"/>
  </r>
  <r>
    <n v="5"/>
    <x v="1"/>
    <x v="1"/>
    <x v="1"/>
    <x v="1"/>
    <x v="1"/>
    <n v="526"/>
    <x v="0"/>
    <x v="0"/>
    <x v="0"/>
    <x v="0"/>
  </r>
  <r>
    <n v="6"/>
    <x v="1"/>
    <x v="1"/>
    <x v="2"/>
    <x v="2"/>
    <x v="2"/>
    <n v="431"/>
    <x v="0"/>
    <x v="0"/>
    <x v="0"/>
    <x v="0"/>
  </r>
  <r>
    <n v="7"/>
    <x v="1"/>
    <x v="1"/>
    <x v="3"/>
    <x v="3"/>
    <x v="3"/>
    <n v="391"/>
    <x v="0"/>
    <x v="0"/>
    <x v="0"/>
    <x v="0"/>
  </r>
  <r>
    <n v="8"/>
    <x v="1"/>
    <x v="1"/>
    <x v="4"/>
    <x v="4"/>
    <x v="4"/>
    <n v="380"/>
    <x v="0"/>
    <x v="0"/>
    <x v="0"/>
    <x v="0"/>
  </r>
  <r>
    <n v="9"/>
    <x v="1"/>
    <x v="1"/>
    <x v="5"/>
    <x v="5"/>
    <x v="5"/>
    <n v="367"/>
    <x v="0"/>
    <x v="0"/>
    <x v="0"/>
    <x v="0"/>
  </r>
  <r>
    <n v="10"/>
    <x v="1"/>
    <x v="1"/>
    <x v="6"/>
    <x v="6"/>
    <x v="6"/>
    <n v="356"/>
    <x v="0"/>
    <x v="0"/>
    <x v="0"/>
    <x v="0"/>
  </r>
  <r>
    <n v="11"/>
    <x v="1"/>
    <x v="1"/>
    <x v="7"/>
    <x v="7"/>
    <x v="7"/>
    <n v="334"/>
    <x v="0"/>
    <x v="0"/>
    <x v="0"/>
    <x v="0"/>
  </r>
  <r>
    <n v="12"/>
    <x v="1"/>
    <x v="1"/>
    <x v="8"/>
    <x v="8"/>
    <x v="8"/>
    <n v="322"/>
    <x v="0"/>
    <x v="0"/>
    <x v="0"/>
    <x v="0"/>
  </r>
  <r>
    <n v="13"/>
    <x v="1"/>
    <x v="1"/>
    <x v="9"/>
    <x v="9"/>
    <x v="9"/>
    <n v="310"/>
    <x v="0"/>
    <x v="0"/>
    <x v="0"/>
    <x v="0"/>
  </r>
  <r>
    <n v="14"/>
    <x v="2"/>
    <x v="2"/>
    <x v="0"/>
    <x v="1"/>
    <x v="1"/>
    <n v="577"/>
    <x v="0"/>
    <x v="0"/>
    <x v="0"/>
    <x v="0"/>
  </r>
  <r>
    <n v="15"/>
    <x v="2"/>
    <x v="2"/>
    <x v="1"/>
    <x v="0"/>
    <x v="0"/>
    <n v="533"/>
    <x v="0"/>
    <x v="0"/>
    <x v="0"/>
    <x v="0"/>
  </r>
  <r>
    <n v="16"/>
    <x v="2"/>
    <x v="2"/>
    <x v="2"/>
    <x v="2"/>
    <x v="2"/>
    <n v="530"/>
    <x v="0"/>
    <x v="0"/>
    <x v="0"/>
    <x v="1"/>
  </r>
  <r>
    <n v="17"/>
    <x v="2"/>
    <x v="2"/>
    <x v="3"/>
    <x v="5"/>
    <x v="5"/>
    <n v="444"/>
    <x v="0"/>
    <x v="0"/>
    <x v="0"/>
    <x v="0"/>
  </r>
  <r>
    <n v="18"/>
    <x v="2"/>
    <x v="2"/>
    <x v="4"/>
    <x v="10"/>
    <x v="4"/>
    <n v="414"/>
    <x v="0"/>
    <x v="0"/>
    <x v="0"/>
    <x v="0"/>
  </r>
  <r>
    <n v="19"/>
    <x v="2"/>
    <x v="2"/>
    <x v="5"/>
    <x v="7"/>
    <x v="7"/>
    <n v="409"/>
    <x v="0"/>
    <x v="0"/>
    <x v="0"/>
    <x v="0"/>
  </r>
  <r>
    <n v="20"/>
    <x v="2"/>
    <x v="2"/>
    <x v="6"/>
    <x v="9"/>
    <x v="9"/>
    <n v="396"/>
    <x v="0"/>
    <x v="0"/>
    <x v="0"/>
    <x v="0"/>
  </r>
  <r>
    <n v="21"/>
    <x v="2"/>
    <x v="2"/>
    <x v="7"/>
    <x v="11"/>
    <x v="3"/>
    <n v="389"/>
    <x v="0"/>
    <x v="0"/>
    <x v="0"/>
    <x v="0"/>
  </r>
  <r>
    <n v="22"/>
    <x v="2"/>
    <x v="2"/>
    <x v="8"/>
    <x v="12"/>
    <x v="6"/>
    <n v="363"/>
    <x v="0"/>
    <x v="0"/>
    <x v="0"/>
    <x v="0"/>
  </r>
  <r>
    <n v="23"/>
    <x v="2"/>
    <x v="2"/>
    <x v="9"/>
    <x v="13"/>
    <x v="8"/>
    <n v="345"/>
    <x v="0"/>
    <x v="0"/>
    <x v="0"/>
    <x v="0"/>
  </r>
  <r>
    <n v="24"/>
    <x v="2"/>
    <x v="2"/>
    <x v="10"/>
    <x v="14"/>
    <x v="10"/>
    <n v="342"/>
    <x v="0"/>
    <x v="0"/>
    <x v="0"/>
    <x v="0"/>
  </r>
  <r>
    <n v="25"/>
    <x v="2"/>
    <x v="2"/>
    <x v="11"/>
    <x v="15"/>
    <x v="11"/>
    <s v="Eval"/>
    <x v="0"/>
    <x v="0"/>
    <x v="0"/>
    <x v="0"/>
  </r>
  <r>
    <n v="26"/>
    <x v="3"/>
    <x v="3"/>
    <x v="0"/>
    <x v="0"/>
    <x v="0"/>
    <n v="579"/>
    <x v="0"/>
    <x v="0"/>
    <x v="0"/>
    <x v="0"/>
  </r>
  <r>
    <n v="27"/>
    <x v="3"/>
    <x v="3"/>
    <x v="1"/>
    <x v="1"/>
    <x v="1"/>
    <n v="563"/>
    <x v="0"/>
    <x v="0"/>
    <x v="0"/>
    <x v="0"/>
  </r>
  <r>
    <n v="28"/>
    <x v="3"/>
    <x v="3"/>
    <x v="2"/>
    <x v="7"/>
    <x v="7"/>
    <n v="495"/>
    <x v="0"/>
    <x v="0"/>
    <x v="0"/>
    <x v="0"/>
  </r>
  <r>
    <n v="29"/>
    <x v="3"/>
    <x v="3"/>
    <x v="3"/>
    <x v="9"/>
    <x v="9"/>
    <n v="494"/>
    <x v="0"/>
    <x v="0"/>
    <x v="0"/>
    <x v="0"/>
  </r>
  <r>
    <n v="30"/>
    <x v="3"/>
    <x v="3"/>
    <x v="4"/>
    <x v="2"/>
    <x v="2"/>
    <n v="493"/>
    <x v="0"/>
    <x v="0"/>
    <x v="0"/>
    <x v="0"/>
  </r>
  <r>
    <n v="31"/>
    <x v="3"/>
    <x v="3"/>
    <x v="5"/>
    <x v="12"/>
    <x v="6"/>
    <n v="462"/>
    <x v="0"/>
    <x v="0"/>
    <x v="0"/>
    <x v="1"/>
  </r>
  <r>
    <n v="32"/>
    <x v="3"/>
    <x v="3"/>
    <x v="6"/>
    <x v="16"/>
    <x v="12"/>
    <n v="452"/>
    <x v="0"/>
    <x v="0"/>
    <x v="0"/>
    <x v="0"/>
  </r>
  <r>
    <n v="33"/>
    <x v="3"/>
    <x v="3"/>
    <x v="7"/>
    <x v="10"/>
    <x v="4"/>
    <n v="441"/>
    <x v="0"/>
    <x v="0"/>
    <x v="0"/>
    <x v="0"/>
  </r>
  <r>
    <n v="34"/>
    <x v="3"/>
    <x v="3"/>
    <x v="8"/>
    <x v="5"/>
    <x v="5"/>
    <n v="430"/>
    <x v="0"/>
    <x v="0"/>
    <x v="0"/>
    <x v="0"/>
  </r>
  <r>
    <n v="35"/>
    <x v="3"/>
    <x v="3"/>
    <x v="9"/>
    <x v="17"/>
    <x v="13"/>
    <n v="393"/>
    <x v="0"/>
    <x v="0"/>
    <x v="0"/>
    <x v="0"/>
  </r>
  <r>
    <n v="36"/>
    <x v="3"/>
    <x v="3"/>
    <x v="10"/>
    <x v="18"/>
    <x v="3"/>
    <n v="383"/>
    <x v="0"/>
    <x v="0"/>
    <x v="0"/>
    <x v="0"/>
  </r>
  <r>
    <n v="37"/>
    <x v="3"/>
    <x v="3"/>
    <x v="12"/>
    <x v="19"/>
    <x v="14"/>
    <n v="368"/>
    <x v="0"/>
    <x v="0"/>
    <x v="0"/>
    <x v="0"/>
  </r>
  <r>
    <n v="38"/>
    <x v="3"/>
    <x v="3"/>
    <x v="13"/>
    <x v="20"/>
    <x v="15"/>
    <n v="364"/>
    <x v="0"/>
    <x v="0"/>
    <x v="0"/>
    <x v="0"/>
  </r>
  <r>
    <n v="39"/>
    <x v="3"/>
    <x v="3"/>
    <x v="14"/>
    <x v="21"/>
    <x v="16"/>
    <n v="363"/>
    <x v="0"/>
    <x v="0"/>
    <x v="0"/>
    <x v="0"/>
  </r>
  <r>
    <n v="40"/>
    <x v="3"/>
    <x v="3"/>
    <x v="15"/>
    <x v="22"/>
    <x v="17"/>
    <n v="350"/>
    <x v="0"/>
    <x v="0"/>
    <x v="0"/>
    <x v="0"/>
  </r>
  <r>
    <n v="41"/>
    <x v="3"/>
    <x v="3"/>
    <x v="16"/>
    <x v="23"/>
    <x v="18"/>
    <n v="341"/>
    <x v="0"/>
    <x v="0"/>
    <x v="0"/>
    <x v="0"/>
  </r>
  <r>
    <n v="42"/>
    <x v="3"/>
    <x v="3"/>
    <x v="17"/>
    <x v="15"/>
    <x v="11"/>
    <n v="319"/>
    <x v="0"/>
    <x v="0"/>
    <x v="0"/>
    <x v="0"/>
  </r>
  <r>
    <n v="43"/>
    <x v="4"/>
    <x v="4"/>
    <x v="0"/>
    <x v="1"/>
    <x v="1"/>
    <n v="603"/>
    <x v="0"/>
    <x v="0"/>
    <x v="0"/>
    <x v="0"/>
  </r>
  <r>
    <n v="44"/>
    <x v="4"/>
    <x v="4"/>
    <x v="1"/>
    <x v="0"/>
    <x v="0"/>
    <n v="600"/>
    <x v="0"/>
    <x v="0"/>
    <x v="0"/>
    <x v="0"/>
  </r>
  <r>
    <n v="45"/>
    <x v="4"/>
    <x v="4"/>
    <x v="2"/>
    <x v="12"/>
    <x v="6"/>
    <n v="574"/>
    <x v="0"/>
    <x v="0"/>
    <x v="0"/>
    <x v="0"/>
  </r>
  <r>
    <n v="46"/>
    <x v="4"/>
    <x v="4"/>
    <x v="3"/>
    <x v="2"/>
    <x v="2"/>
    <n v="573"/>
    <x v="0"/>
    <x v="0"/>
    <x v="0"/>
    <x v="0"/>
  </r>
  <r>
    <n v="47"/>
    <x v="4"/>
    <x v="4"/>
    <x v="4"/>
    <x v="5"/>
    <x v="5"/>
    <n v="549"/>
    <x v="0"/>
    <x v="0"/>
    <x v="0"/>
    <x v="0"/>
  </r>
  <r>
    <n v="48"/>
    <x v="4"/>
    <x v="4"/>
    <x v="5"/>
    <x v="16"/>
    <x v="12"/>
    <n v="541"/>
    <x v="0"/>
    <x v="0"/>
    <x v="0"/>
    <x v="0"/>
  </r>
  <r>
    <n v="49"/>
    <x v="4"/>
    <x v="4"/>
    <x v="6"/>
    <x v="7"/>
    <x v="7"/>
    <n v="541"/>
    <x v="0"/>
    <x v="0"/>
    <x v="0"/>
    <x v="0"/>
  </r>
  <r>
    <n v="50"/>
    <x v="4"/>
    <x v="4"/>
    <x v="7"/>
    <x v="21"/>
    <x v="16"/>
    <n v="509"/>
    <x v="0"/>
    <x v="0"/>
    <x v="1"/>
    <x v="1"/>
  </r>
  <r>
    <n v="51"/>
    <x v="4"/>
    <x v="4"/>
    <x v="8"/>
    <x v="10"/>
    <x v="4"/>
    <n v="506"/>
    <x v="0"/>
    <x v="0"/>
    <x v="0"/>
    <x v="0"/>
  </r>
  <r>
    <n v="52"/>
    <x v="4"/>
    <x v="4"/>
    <x v="9"/>
    <x v="24"/>
    <x v="19"/>
    <n v="504"/>
    <x v="0"/>
    <x v="0"/>
    <x v="0"/>
    <x v="0"/>
  </r>
  <r>
    <n v="53"/>
    <x v="4"/>
    <x v="4"/>
    <x v="10"/>
    <x v="17"/>
    <x v="13"/>
    <n v="486"/>
    <x v="0"/>
    <x v="0"/>
    <x v="0"/>
    <x v="0"/>
  </r>
  <r>
    <n v="54"/>
    <x v="4"/>
    <x v="4"/>
    <x v="12"/>
    <x v="18"/>
    <x v="3"/>
    <n v="469"/>
    <x v="0"/>
    <x v="0"/>
    <x v="0"/>
    <x v="0"/>
  </r>
  <r>
    <n v="55"/>
    <x v="4"/>
    <x v="4"/>
    <x v="13"/>
    <x v="25"/>
    <x v="20"/>
    <n v="445"/>
    <x v="0"/>
    <x v="0"/>
    <x v="0"/>
    <x v="0"/>
  </r>
  <r>
    <n v="56"/>
    <x v="4"/>
    <x v="4"/>
    <x v="14"/>
    <x v="26"/>
    <x v="21"/>
    <n v="433"/>
    <x v="0"/>
    <x v="0"/>
    <x v="0"/>
    <x v="0"/>
  </r>
  <r>
    <n v="57"/>
    <x v="4"/>
    <x v="4"/>
    <x v="15"/>
    <x v="15"/>
    <x v="11"/>
    <n v="412"/>
    <x v="0"/>
    <x v="0"/>
    <x v="0"/>
    <x v="0"/>
  </r>
  <r>
    <n v="58"/>
    <x v="4"/>
    <x v="4"/>
    <x v="16"/>
    <x v="27"/>
    <x v="22"/>
    <n v="404"/>
    <x v="0"/>
    <x v="0"/>
    <x v="0"/>
    <x v="0"/>
  </r>
  <r>
    <n v="59"/>
    <x v="4"/>
    <x v="4"/>
    <x v="17"/>
    <x v="28"/>
    <x v="23"/>
    <n v="400"/>
    <x v="0"/>
    <x v="0"/>
    <x v="0"/>
    <x v="0"/>
  </r>
  <r>
    <n v="60"/>
    <x v="4"/>
    <x v="4"/>
    <x v="18"/>
    <x v="20"/>
    <x v="15"/>
    <n v="389"/>
    <x v="0"/>
    <x v="0"/>
    <x v="0"/>
    <x v="0"/>
  </r>
  <r>
    <n v="61"/>
    <x v="4"/>
    <x v="4"/>
    <x v="19"/>
    <x v="29"/>
    <x v="24"/>
    <n v="350"/>
    <x v="0"/>
    <x v="0"/>
    <x v="0"/>
    <x v="0"/>
  </r>
  <r>
    <n v="62"/>
    <x v="4"/>
    <x v="4"/>
    <x v="20"/>
    <x v="30"/>
    <x v="25"/>
    <n v="347"/>
    <x v="0"/>
    <x v="0"/>
    <x v="0"/>
    <x v="0"/>
  </r>
  <r>
    <n v="63"/>
    <x v="1"/>
    <x v="5"/>
    <x v="0"/>
    <x v="1"/>
    <x v="1"/>
    <n v="640"/>
    <x v="0"/>
    <x v="0"/>
    <x v="0"/>
    <x v="0"/>
  </r>
  <r>
    <n v="64"/>
    <x v="1"/>
    <x v="5"/>
    <x v="1"/>
    <x v="12"/>
    <x v="6"/>
    <n v="596"/>
    <x v="0"/>
    <x v="0"/>
    <x v="0"/>
    <x v="0"/>
  </r>
  <r>
    <n v="65"/>
    <x v="1"/>
    <x v="5"/>
    <x v="2"/>
    <x v="2"/>
    <x v="2"/>
    <n v="559"/>
    <x v="0"/>
    <x v="0"/>
    <x v="0"/>
    <x v="0"/>
  </r>
  <r>
    <n v="66"/>
    <x v="1"/>
    <x v="5"/>
    <x v="3"/>
    <x v="27"/>
    <x v="22"/>
    <n v="556"/>
    <x v="0"/>
    <x v="0"/>
    <x v="0"/>
    <x v="1"/>
  </r>
  <r>
    <n v="67"/>
    <x v="1"/>
    <x v="5"/>
    <x v="4"/>
    <x v="0"/>
    <x v="0"/>
    <n v="552"/>
    <x v="0"/>
    <x v="0"/>
    <x v="0"/>
    <x v="0"/>
  </r>
  <r>
    <n v="68"/>
    <x v="1"/>
    <x v="5"/>
    <x v="5"/>
    <x v="24"/>
    <x v="19"/>
    <n v="532"/>
    <x v="0"/>
    <x v="0"/>
    <x v="0"/>
    <x v="0"/>
  </r>
  <r>
    <n v="69"/>
    <x v="1"/>
    <x v="5"/>
    <x v="6"/>
    <x v="5"/>
    <x v="5"/>
    <n v="501"/>
    <x v="0"/>
    <x v="0"/>
    <x v="0"/>
    <x v="0"/>
  </r>
  <r>
    <n v="70"/>
    <x v="1"/>
    <x v="5"/>
    <x v="7"/>
    <x v="7"/>
    <x v="7"/>
    <n v="495"/>
    <x v="0"/>
    <x v="0"/>
    <x v="0"/>
    <x v="0"/>
  </r>
  <r>
    <n v="71"/>
    <x v="1"/>
    <x v="5"/>
    <x v="8"/>
    <x v="21"/>
    <x v="16"/>
    <n v="494"/>
    <x v="0"/>
    <x v="0"/>
    <x v="0"/>
    <x v="0"/>
  </r>
  <r>
    <n v="72"/>
    <x v="1"/>
    <x v="5"/>
    <x v="9"/>
    <x v="26"/>
    <x v="21"/>
    <n v="474"/>
    <x v="0"/>
    <x v="0"/>
    <x v="0"/>
    <x v="0"/>
  </r>
  <r>
    <n v="73"/>
    <x v="1"/>
    <x v="5"/>
    <x v="10"/>
    <x v="16"/>
    <x v="12"/>
    <n v="455"/>
    <x v="0"/>
    <x v="0"/>
    <x v="0"/>
    <x v="0"/>
  </r>
  <r>
    <n v="74"/>
    <x v="1"/>
    <x v="5"/>
    <x v="12"/>
    <x v="10"/>
    <x v="4"/>
    <n v="447"/>
    <x v="0"/>
    <x v="0"/>
    <x v="0"/>
    <x v="0"/>
  </r>
  <r>
    <n v="75"/>
    <x v="1"/>
    <x v="5"/>
    <x v="13"/>
    <x v="17"/>
    <x v="13"/>
    <n v="443"/>
    <x v="0"/>
    <x v="0"/>
    <x v="0"/>
    <x v="0"/>
  </r>
  <r>
    <n v="76"/>
    <x v="1"/>
    <x v="5"/>
    <x v="14"/>
    <x v="15"/>
    <x v="11"/>
    <n v="437"/>
    <x v="0"/>
    <x v="0"/>
    <x v="0"/>
    <x v="0"/>
  </r>
  <r>
    <n v="77"/>
    <x v="1"/>
    <x v="5"/>
    <x v="15"/>
    <x v="20"/>
    <x v="15"/>
    <n v="430"/>
    <x v="0"/>
    <x v="0"/>
    <x v="0"/>
    <x v="0"/>
  </r>
  <r>
    <n v="78"/>
    <x v="1"/>
    <x v="5"/>
    <x v="16"/>
    <x v="25"/>
    <x v="20"/>
    <n v="419"/>
    <x v="0"/>
    <x v="0"/>
    <x v="0"/>
    <x v="0"/>
  </r>
  <r>
    <n v="79"/>
    <x v="1"/>
    <x v="5"/>
    <x v="17"/>
    <x v="19"/>
    <x v="14"/>
    <n v="396"/>
    <x v="0"/>
    <x v="0"/>
    <x v="0"/>
    <x v="0"/>
  </r>
  <r>
    <n v="80"/>
    <x v="1"/>
    <x v="5"/>
    <x v="18"/>
    <x v="30"/>
    <x v="25"/>
    <n v="396"/>
    <x v="0"/>
    <x v="0"/>
    <x v="0"/>
    <x v="0"/>
  </r>
  <r>
    <n v="81"/>
    <x v="1"/>
    <x v="5"/>
    <x v="19"/>
    <x v="23"/>
    <x v="18"/>
    <n v="382"/>
    <x v="0"/>
    <x v="0"/>
    <x v="0"/>
    <x v="0"/>
  </r>
  <r>
    <n v="82"/>
    <x v="1"/>
    <x v="5"/>
    <x v="20"/>
    <x v="31"/>
    <x v="26"/>
    <n v="364"/>
    <x v="0"/>
    <x v="0"/>
    <x v="0"/>
    <x v="0"/>
  </r>
  <r>
    <n v="83"/>
    <x v="1"/>
    <x v="5"/>
    <x v="21"/>
    <x v="28"/>
    <x v="23"/>
    <n v="334"/>
    <x v="0"/>
    <x v="0"/>
    <x v="0"/>
    <x v="0"/>
  </r>
  <r>
    <n v="84"/>
    <x v="5"/>
    <x v="6"/>
    <x v="0"/>
    <x v="32"/>
    <x v="1"/>
    <n v="625"/>
    <x v="0"/>
    <x v="0"/>
    <x v="0"/>
    <x v="0"/>
  </r>
  <r>
    <n v="85"/>
    <x v="5"/>
    <x v="6"/>
    <x v="1"/>
    <x v="33"/>
    <x v="6"/>
    <n v="561"/>
    <x v="0"/>
    <x v="1"/>
    <x v="0"/>
    <x v="2"/>
  </r>
  <r>
    <n v="86"/>
    <x v="5"/>
    <x v="6"/>
    <x v="2"/>
    <x v="34"/>
    <x v="22"/>
    <n v="560"/>
    <x v="0"/>
    <x v="2"/>
    <x v="0"/>
    <x v="0"/>
  </r>
  <r>
    <n v="87"/>
    <x v="5"/>
    <x v="6"/>
    <x v="3"/>
    <x v="35"/>
    <x v="0"/>
    <n v="556"/>
    <x v="0"/>
    <x v="3"/>
    <x v="0"/>
    <x v="0"/>
  </r>
  <r>
    <n v="88"/>
    <x v="5"/>
    <x v="6"/>
    <x v="4"/>
    <x v="36"/>
    <x v="5"/>
    <n v="544"/>
    <x v="0"/>
    <x v="0"/>
    <x v="0"/>
    <x v="0"/>
  </r>
  <r>
    <n v="89"/>
    <x v="5"/>
    <x v="6"/>
    <x v="5"/>
    <x v="37"/>
    <x v="13"/>
    <n v="529"/>
    <x v="0"/>
    <x v="0"/>
    <x v="1"/>
    <x v="0"/>
  </r>
  <r>
    <n v="90"/>
    <x v="5"/>
    <x v="6"/>
    <x v="6"/>
    <x v="38"/>
    <x v="20"/>
    <n v="519"/>
    <x v="0"/>
    <x v="0"/>
    <x v="2"/>
    <x v="1"/>
  </r>
  <r>
    <n v="91"/>
    <x v="5"/>
    <x v="6"/>
    <x v="7"/>
    <x v="39"/>
    <x v="21"/>
    <n v="519"/>
    <x v="0"/>
    <x v="0"/>
    <x v="3"/>
    <x v="0"/>
  </r>
  <r>
    <n v="92"/>
    <x v="5"/>
    <x v="6"/>
    <x v="8"/>
    <x v="40"/>
    <x v="16"/>
    <n v="491"/>
    <x v="0"/>
    <x v="0"/>
    <x v="0"/>
    <x v="0"/>
  </r>
  <r>
    <n v="93"/>
    <x v="5"/>
    <x v="6"/>
    <x v="9"/>
    <x v="41"/>
    <x v="2"/>
    <n v="486"/>
    <x v="0"/>
    <x v="0"/>
    <x v="0"/>
    <x v="0"/>
  </r>
  <r>
    <n v="94"/>
    <x v="5"/>
    <x v="6"/>
    <x v="10"/>
    <x v="42"/>
    <x v="19"/>
    <n v="484"/>
    <x v="0"/>
    <x v="0"/>
    <x v="0"/>
    <x v="0"/>
  </r>
  <r>
    <n v="95"/>
    <x v="5"/>
    <x v="6"/>
    <x v="12"/>
    <x v="43"/>
    <x v="12"/>
    <n v="484"/>
    <x v="0"/>
    <x v="0"/>
    <x v="0"/>
    <x v="0"/>
  </r>
  <r>
    <n v="96"/>
    <x v="5"/>
    <x v="6"/>
    <x v="13"/>
    <x v="44"/>
    <x v="7"/>
    <n v="482"/>
    <x v="0"/>
    <x v="0"/>
    <x v="0"/>
    <x v="0"/>
  </r>
  <r>
    <n v="97"/>
    <x v="5"/>
    <x v="6"/>
    <x v="14"/>
    <x v="45"/>
    <x v="15"/>
    <n v="471"/>
    <x v="0"/>
    <x v="0"/>
    <x v="0"/>
    <x v="0"/>
  </r>
  <r>
    <n v="98"/>
    <x v="5"/>
    <x v="6"/>
    <x v="15"/>
    <x v="46"/>
    <x v="3"/>
    <n v="465"/>
    <x v="0"/>
    <x v="0"/>
    <x v="0"/>
    <x v="0"/>
  </r>
  <r>
    <n v="99"/>
    <x v="5"/>
    <x v="6"/>
    <x v="16"/>
    <x v="47"/>
    <x v="11"/>
    <n v="461"/>
    <x v="0"/>
    <x v="0"/>
    <x v="0"/>
    <x v="0"/>
  </r>
  <r>
    <n v="100"/>
    <x v="5"/>
    <x v="6"/>
    <x v="17"/>
    <x v="48"/>
    <x v="27"/>
    <n v="457"/>
    <x v="0"/>
    <x v="0"/>
    <x v="0"/>
    <x v="0"/>
  </r>
  <r>
    <n v="101"/>
    <x v="5"/>
    <x v="6"/>
    <x v="18"/>
    <x v="49"/>
    <x v="14"/>
    <n v="449"/>
    <x v="0"/>
    <x v="0"/>
    <x v="0"/>
    <x v="0"/>
  </r>
  <r>
    <n v="102"/>
    <x v="5"/>
    <x v="6"/>
    <x v="19"/>
    <x v="50"/>
    <x v="24"/>
    <n v="411"/>
    <x v="0"/>
    <x v="0"/>
    <x v="0"/>
    <x v="0"/>
  </r>
  <r>
    <n v="103"/>
    <x v="5"/>
    <x v="6"/>
    <x v="20"/>
    <x v="51"/>
    <x v="28"/>
    <n v="396"/>
    <x v="0"/>
    <x v="0"/>
    <x v="0"/>
    <x v="0"/>
  </r>
  <r>
    <n v="104"/>
    <x v="5"/>
    <x v="6"/>
    <x v="21"/>
    <x v="52"/>
    <x v="29"/>
    <n v="375"/>
    <x v="0"/>
    <x v="0"/>
    <x v="0"/>
    <x v="0"/>
  </r>
  <r>
    <n v="105"/>
    <x v="5"/>
    <x v="6"/>
    <x v="22"/>
    <x v="53"/>
    <x v="23"/>
    <n v="365"/>
    <x v="0"/>
    <x v="0"/>
    <x v="0"/>
    <x v="0"/>
  </r>
  <r>
    <n v="106"/>
    <x v="5"/>
    <x v="6"/>
    <x v="11"/>
    <x v="54"/>
    <x v="30"/>
    <s v="Eval"/>
    <x v="0"/>
    <x v="0"/>
    <x v="0"/>
    <x v="0"/>
  </r>
  <r>
    <n v="107"/>
    <x v="5"/>
    <x v="6"/>
    <x v="11"/>
    <x v="55"/>
    <x v="26"/>
    <s v="Eval"/>
    <x v="0"/>
    <x v="0"/>
    <x v="0"/>
    <x v="0"/>
  </r>
  <r>
    <n v="108"/>
    <x v="5"/>
    <x v="6"/>
    <x v="11"/>
    <x v="56"/>
    <x v="31"/>
    <s v="Eval"/>
    <x v="0"/>
    <x v="0"/>
    <x v="0"/>
    <x v="0"/>
  </r>
  <r>
    <n v="109"/>
    <x v="5"/>
    <x v="6"/>
    <x v="11"/>
    <x v="57"/>
    <x v="32"/>
    <s v="Eval"/>
    <x v="0"/>
    <x v="0"/>
    <x v="0"/>
    <x v="0"/>
  </r>
  <r>
    <n v="110"/>
    <x v="5"/>
    <x v="6"/>
    <x v="11"/>
    <x v="58"/>
    <x v="33"/>
    <s v="Eval"/>
    <x v="0"/>
    <x v="0"/>
    <x v="0"/>
    <x v="0"/>
  </r>
  <r>
    <n v="111"/>
    <x v="5"/>
    <x v="6"/>
    <x v="11"/>
    <x v="59"/>
    <x v="34"/>
    <s v="Eval"/>
    <x v="0"/>
    <x v="0"/>
    <x v="0"/>
    <x v="0"/>
  </r>
  <r>
    <n v="112"/>
    <x v="5"/>
    <x v="6"/>
    <x v="11"/>
    <x v="60"/>
    <x v="35"/>
    <s v="Eval"/>
    <x v="0"/>
    <x v="0"/>
    <x v="0"/>
    <x v="0"/>
  </r>
  <r>
    <n v="113"/>
    <x v="4"/>
    <x v="7"/>
    <x v="0"/>
    <x v="32"/>
    <x v="1"/>
    <n v="634"/>
    <x v="0"/>
    <x v="0"/>
    <x v="0"/>
    <x v="0"/>
  </r>
  <r>
    <n v="114"/>
    <x v="4"/>
    <x v="7"/>
    <x v="1"/>
    <x v="35"/>
    <x v="0"/>
    <n v="598"/>
    <x v="0"/>
    <x v="1"/>
    <x v="0"/>
    <x v="0"/>
  </r>
  <r>
    <n v="115"/>
    <x v="4"/>
    <x v="7"/>
    <x v="2"/>
    <x v="34"/>
    <x v="22"/>
    <n v="596"/>
    <x v="0"/>
    <x v="2"/>
    <x v="0"/>
    <x v="0"/>
  </r>
  <r>
    <n v="116"/>
    <x v="4"/>
    <x v="7"/>
    <x v="3"/>
    <x v="37"/>
    <x v="13"/>
    <n v="590"/>
    <x v="0"/>
    <x v="3"/>
    <x v="0"/>
    <x v="0"/>
  </r>
  <r>
    <n v="117"/>
    <x v="4"/>
    <x v="7"/>
    <x v="4"/>
    <x v="33"/>
    <x v="6"/>
    <n v="575"/>
    <x v="0"/>
    <x v="0"/>
    <x v="0"/>
    <x v="0"/>
  </r>
  <r>
    <n v="118"/>
    <x v="4"/>
    <x v="7"/>
    <x v="5"/>
    <x v="41"/>
    <x v="2"/>
    <n v="570"/>
    <x v="0"/>
    <x v="0"/>
    <x v="0"/>
    <x v="1"/>
  </r>
  <r>
    <n v="119"/>
    <x v="4"/>
    <x v="7"/>
    <x v="6"/>
    <x v="39"/>
    <x v="21"/>
    <n v="555"/>
    <x v="0"/>
    <x v="0"/>
    <x v="0"/>
    <x v="0"/>
  </r>
  <r>
    <n v="120"/>
    <x v="4"/>
    <x v="7"/>
    <x v="7"/>
    <x v="36"/>
    <x v="5"/>
    <n v="546"/>
    <x v="0"/>
    <x v="0"/>
    <x v="0"/>
    <x v="0"/>
  </r>
  <r>
    <n v="121"/>
    <x v="4"/>
    <x v="7"/>
    <x v="8"/>
    <x v="61"/>
    <x v="35"/>
    <n v="542"/>
    <x v="0"/>
    <x v="0"/>
    <x v="1"/>
    <x v="0"/>
  </r>
  <r>
    <n v="122"/>
    <x v="4"/>
    <x v="7"/>
    <x v="9"/>
    <x v="42"/>
    <x v="19"/>
    <n v="533"/>
    <x v="0"/>
    <x v="0"/>
    <x v="0"/>
    <x v="0"/>
  </r>
  <r>
    <n v="123"/>
    <x v="4"/>
    <x v="7"/>
    <x v="10"/>
    <x v="44"/>
    <x v="7"/>
    <n v="530"/>
    <x v="0"/>
    <x v="0"/>
    <x v="2"/>
    <x v="0"/>
  </r>
  <r>
    <n v="124"/>
    <x v="4"/>
    <x v="7"/>
    <x v="12"/>
    <x v="43"/>
    <x v="12"/>
    <n v="518"/>
    <x v="0"/>
    <x v="0"/>
    <x v="3"/>
    <x v="0"/>
  </r>
  <r>
    <n v="125"/>
    <x v="4"/>
    <x v="7"/>
    <x v="13"/>
    <x v="62"/>
    <x v="16"/>
    <n v="508"/>
    <x v="0"/>
    <x v="0"/>
    <x v="0"/>
    <x v="0"/>
  </r>
  <r>
    <n v="126"/>
    <x v="4"/>
    <x v="7"/>
    <x v="14"/>
    <x v="38"/>
    <x v="20"/>
    <n v="507"/>
    <x v="0"/>
    <x v="0"/>
    <x v="0"/>
    <x v="0"/>
  </r>
  <r>
    <n v="127"/>
    <x v="4"/>
    <x v="7"/>
    <x v="15"/>
    <x v="45"/>
    <x v="15"/>
    <n v="494"/>
    <x v="0"/>
    <x v="0"/>
    <x v="0"/>
    <x v="0"/>
  </r>
  <r>
    <n v="128"/>
    <x v="4"/>
    <x v="7"/>
    <x v="16"/>
    <x v="47"/>
    <x v="11"/>
    <n v="477"/>
    <x v="0"/>
    <x v="0"/>
    <x v="0"/>
    <x v="0"/>
  </r>
  <r>
    <n v="129"/>
    <x v="4"/>
    <x v="7"/>
    <x v="17"/>
    <x v="48"/>
    <x v="27"/>
    <n v="455"/>
    <x v="0"/>
    <x v="0"/>
    <x v="0"/>
    <x v="0"/>
  </r>
  <r>
    <n v="130"/>
    <x v="4"/>
    <x v="7"/>
    <x v="18"/>
    <x v="49"/>
    <x v="14"/>
    <n v="452"/>
    <x v="0"/>
    <x v="0"/>
    <x v="0"/>
    <x v="0"/>
  </r>
  <r>
    <n v="131"/>
    <x v="4"/>
    <x v="7"/>
    <x v="19"/>
    <x v="46"/>
    <x v="3"/>
    <n v="423"/>
    <x v="0"/>
    <x v="0"/>
    <x v="0"/>
    <x v="0"/>
  </r>
  <r>
    <n v="132"/>
    <x v="4"/>
    <x v="7"/>
    <x v="20"/>
    <x v="50"/>
    <x v="24"/>
    <n v="419"/>
    <x v="0"/>
    <x v="0"/>
    <x v="0"/>
    <x v="0"/>
  </r>
  <r>
    <n v="133"/>
    <x v="4"/>
    <x v="7"/>
    <x v="21"/>
    <x v="63"/>
    <x v="18"/>
    <n v="389"/>
    <x v="0"/>
    <x v="0"/>
    <x v="0"/>
    <x v="0"/>
  </r>
  <r>
    <n v="134"/>
    <x v="4"/>
    <x v="7"/>
    <x v="22"/>
    <x v="64"/>
    <x v="34"/>
    <n v="361"/>
    <x v="0"/>
    <x v="0"/>
    <x v="0"/>
    <x v="0"/>
  </r>
  <r>
    <n v="135"/>
    <x v="4"/>
    <x v="7"/>
    <x v="23"/>
    <x v="53"/>
    <x v="23"/>
    <n v="356"/>
    <x v="0"/>
    <x v="0"/>
    <x v="0"/>
    <x v="0"/>
  </r>
  <r>
    <n v="136"/>
    <x v="4"/>
    <x v="7"/>
    <x v="24"/>
    <x v="65"/>
    <x v="31"/>
    <n v="354"/>
    <x v="0"/>
    <x v="0"/>
    <x v="0"/>
    <x v="0"/>
  </r>
  <r>
    <n v="137"/>
    <x v="4"/>
    <x v="7"/>
    <x v="25"/>
    <x v="51"/>
    <x v="28"/>
    <n v="336"/>
    <x v="0"/>
    <x v="0"/>
    <x v="0"/>
    <x v="0"/>
  </r>
  <r>
    <n v="138"/>
    <x v="4"/>
    <x v="7"/>
    <x v="26"/>
    <x v="55"/>
    <x v="26"/>
    <n v="328"/>
    <x v="0"/>
    <x v="0"/>
    <x v="0"/>
    <x v="0"/>
  </r>
  <r>
    <n v="139"/>
    <x v="4"/>
    <x v="8"/>
    <x v="0"/>
    <x v="35"/>
    <x v="0"/>
    <n v="603"/>
    <x v="0"/>
    <x v="0"/>
    <x v="0"/>
    <x v="0"/>
  </r>
  <r>
    <n v="140"/>
    <x v="4"/>
    <x v="8"/>
    <x v="1"/>
    <x v="37"/>
    <x v="13"/>
    <n v="559"/>
    <x v="0"/>
    <x v="0"/>
    <x v="0"/>
    <x v="0"/>
  </r>
  <r>
    <n v="141"/>
    <x v="4"/>
    <x v="8"/>
    <x v="2"/>
    <x v="66"/>
    <x v="21"/>
    <n v="505"/>
    <x v="0"/>
    <x v="0"/>
    <x v="1"/>
    <x v="0"/>
  </r>
  <r>
    <n v="142"/>
    <x v="4"/>
    <x v="8"/>
    <x v="3"/>
    <x v="41"/>
    <x v="2"/>
    <n v="480"/>
    <x v="0"/>
    <x v="0"/>
    <x v="0"/>
    <x v="0"/>
  </r>
  <r>
    <n v="143"/>
    <x v="4"/>
    <x v="8"/>
    <x v="4"/>
    <x v="46"/>
    <x v="3"/>
    <n v="444"/>
    <x v="0"/>
    <x v="0"/>
    <x v="0"/>
    <x v="0"/>
  </r>
  <r>
    <n v="144"/>
    <x v="6"/>
    <x v="9"/>
    <x v="0"/>
    <x v="27"/>
    <x v="22"/>
    <n v="613"/>
    <x v="0"/>
    <x v="0"/>
    <x v="0"/>
    <x v="0"/>
  </r>
  <r>
    <n v="145"/>
    <x v="6"/>
    <x v="9"/>
    <x v="1"/>
    <x v="17"/>
    <x v="13"/>
    <n v="575"/>
    <x v="0"/>
    <x v="1"/>
    <x v="0"/>
    <x v="0"/>
  </r>
  <r>
    <n v="146"/>
    <x v="6"/>
    <x v="9"/>
    <x v="2"/>
    <x v="7"/>
    <x v="7"/>
    <n v="567"/>
    <x v="0"/>
    <x v="0"/>
    <x v="1"/>
    <x v="0"/>
  </r>
  <r>
    <n v="147"/>
    <x v="6"/>
    <x v="9"/>
    <x v="3"/>
    <x v="24"/>
    <x v="19"/>
    <n v="515"/>
    <x v="0"/>
    <x v="2"/>
    <x v="0"/>
    <x v="0"/>
  </r>
  <r>
    <n v="148"/>
    <x v="6"/>
    <x v="9"/>
    <x v="4"/>
    <x v="67"/>
    <x v="35"/>
    <n v="514"/>
    <x v="0"/>
    <x v="3"/>
    <x v="0"/>
    <x v="0"/>
  </r>
  <r>
    <n v="149"/>
    <x v="6"/>
    <x v="9"/>
    <x v="5"/>
    <x v="12"/>
    <x v="6"/>
    <n v="505"/>
    <x v="0"/>
    <x v="0"/>
    <x v="0"/>
    <x v="0"/>
  </r>
  <r>
    <n v="150"/>
    <x v="6"/>
    <x v="9"/>
    <x v="6"/>
    <x v="15"/>
    <x v="11"/>
    <n v="483"/>
    <x v="0"/>
    <x v="0"/>
    <x v="0"/>
    <x v="0"/>
  </r>
  <r>
    <n v="151"/>
    <x v="6"/>
    <x v="9"/>
    <x v="7"/>
    <x v="20"/>
    <x v="15"/>
    <n v="474"/>
    <x v="0"/>
    <x v="0"/>
    <x v="0"/>
    <x v="0"/>
  </r>
  <r>
    <n v="152"/>
    <x v="6"/>
    <x v="9"/>
    <x v="8"/>
    <x v="5"/>
    <x v="5"/>
    <n v="470"/>
    <x v="0"/>
    <x v="0"/>
    <x v="0"/>
    <x v="0"/>
  </r>
  <r>
    <n v="153"/>
    <x v="6"/>
    <x v="9"/>
    <x v="9"/>
    <x v="25"/>
    <x v="20"/>
    <n v="460"/>
    <x v="0"/>
    <x v="0"/>
    <x v="0"/>
    <x v="0"/>
  </r>
  <r>
    <n v="154"/>
    <x v="6"/>
    <x v="9"/>
    <x v="10"/>
    <x v="68"/>
    <x v="16"/>
    <n v="434"/>
    <x v="0"/>
    <x v="0"/>
    <x v="2"/>
    <x v="0"/>
  </r>
  <r>
    <n v="155"/>
    <x v="6"/>
    <x v="9"/>
    <x v="12"/>
    <x v="69"/>
    <x v="27"/>
    <n v="422"/>
    <x v="0"/>
    <x v="0"/>
    <x v="3"/>
    <x v="0"/>
  </r>
  <r>
    <n v="156"/>
    <x v="6"/>
    <x v="9"/>
    <x v="13"/>
    <x v="16"/>
    <x v="12"/>
    <n v="418"/>
    <x v="0"/>
    <x v="0"/>
    <x v="0"/>
    <x v="0"/>
  </r>
  <r>
    <n v="157"/>
    <x v="6"/>
    <x v="9"/>
    <x v="14"/>
    <x v="70"/>
    <x v="34"/>
    <n v="417"/>
    <x v="0"/>
    <x v="0"/>
    <x v="0"/>
    <x v="0"/>
  </r>
  <r>
    <n v="158"/>
    <x v="6"/>
    <x v="9"/>
    <x v="15"/>
    <x v="71"/>
    <x v="31"/>
    <n v="412"/>
    <x v="0"/>
    <x v="0"/>
    <x v="0"/>
    <x v="0"/>
  </r>
  <r>
    <n v="159"/>
    <x v="6"/>
    <x v="9"/>
    <x v="16"/>
    <x v="23"/>
    <x v="18"/>
    <n v="385"/>
    <x v="0"/>
    <x v="0"/>
    <x v="0"/>
    <x v="0"/>
  </r>
  <r>
    <n v="160"/>
    <x v="6"/>
    <x v="9"/>
    <x v="17"/>
    <x v="29"/>
    <x v="24"/>
    <n v="365"/>
    <x v="0"/>
    <x v="0"/>
    <x v="0"/>
    <x v="0"/>
  </r>
  <r>
    <n v="161"/>
    <x v="6"/>
    <x v="9"/>
    <x v="18"/>
    <x v="28"/>
    <x v="23"/>
    <n v="340"/>
    <x v="0"/>
    <x v="0"/>
    <x v="0"/>
    <x v="0"/>
  </r>
  <r>
    <n v="162"/>
    <x v="6"/>
    <x v="9"/>
    <x v="11"/>
    <x v="72"/>
    <x v="36"/>
    <s v="Eval"/>
    <x v="0"/>
    <x v="0"/>
    <x v="0"/>
    <x v="0"/>
  </r>
  <r>
    <n v="163"/>
    <x v="6"/>
    <x v="9"/>
    <x v="11"/>
    <x v="73"/>
    <x v="37"/>
    <s v="Eval"/>
    <x v="0"/>
    <x v="0"/>
    <x v="0"/>
    <x v="0"/>
  </r>
  <r>
    <n v="164"/>
    <x v="6"/>
    <x v="10"/>
    <x v="0"/>
    <x v="74"/>
    <x v="1"/>
    <n v="624"/>
    <x v="0"/>
    <x v="0"/>
    <x v="0"/>
    <x v="0"/>
  </r>
  <r>
    <n v="165"/>
    <x v="6"/>
    <x v="10"/>
    <x v="1"/>
    <x v="15"/>
    <x v="11"/>
    <n v="558"/>
    <x v="0"/>
    <x v="1"/>
    <x v="0"/>
    <x v="0"/>
  </r>
  <r>
    <n v="166"/>
    <x v="6"/>
    <x v="10"/>
    <x v="2"/>
    <x v="24"/>
    <x v="19"/>
    <n v="545"/>
    <x v="0"/>
    <x v="0"/>
    <x v="0"/>
    <x v="0"/>
  </r>
  <r>
    <n v="167"/>
    <x v="6"/>
    <x v="10"/>
    <x v="3"/>
    <x v="75"/>
    <x v="21"/>
    <n v="510"/>
    <x v="0"/>
    <x v="3"/>
    <x v="0"/>
    <x v="0"/>
  </r>
  <r>
    <n v="168"/>
    <x v="6"/>
    <x v="10"/>
    <x v="4"/>
    <x v="12"/>
    <x v="6"/>
    <n v="501"/>
    <x v="0"/>
    <x v="0"/>
    <x v="0"/>
    <x v="0"/>
  </r>
  <r>
    <n v="169"/>
    <x v="6"/>
    <x v="10"/>
    <x v="5"/>
    <x v="29"/>
    <x v="24"/>
    <n v="488"/>
    <x v="0"/>
    <x v="0"/>
    <x v="0"/>
    <x v="1"/>
  </r>
  <r>
    <n v="170"/>
    <x v="6"/>
    <x v="10"/>
    <x v="6"/>
    <x v="25"/>
    <x v="20"/>
    <n v="486"/>
    <x v="0"/>
    <x v="0"/>
    <x v="1"/>
    <x v="0"/>
  </r>
  <r>
    <n v="171"/>
    <x v="6"/>
    <x v="10"/>
    <x v="7"/>
    <x v="76"/>
    <x v="38"/>
    <n v="458"/>
    <x v="0"/>
    <x v="0"/>
    <x v="2"/>
    <x v="0"/>
  </r>
  <r>
    <n v="172"/>
    <x v="6"/>
    <x v="10"/>
    <x v="8"/>
    <x v="71"/>
    <x v="31"/>
    <n v="449"/>
    <x v="0"/>
    <x v="0"/>
    <x v="3"/>
    <x v="0"/>
  </r>
  <r>
    <n v="173"/>
    <x v="6"/>
    <x v="10"/>
    <x v="9"/>
    <x v="70"/>
    <x v="34"/>
    <n v="429"/>
    <x v="0"/>
    <x v="0"/>
    <x v="0"/>
    <x v="0"/>
  </r>
  <r>
    <n v="174"/>
    <x v="6"/>
    <x v="10"/>
    <x v="10"/>
    <x v="18"/>
    <x v="3"/>
    <n v="420"/>
    <x v="0"/>
    <x v="0"/>
    <x v="0"/>
    <x v="0"/>
  </r>
  <r>
    <n v="175"/>
    <x v="6"/>
    <x v="10"/>
    <x v="12"/>
    <x v="77"/>
    <x v="39"/>
    <n v="356"/>
    <x v="0"/>
    <x v="0"/>
    <x v="0"/>
    <x v="0"/>
  </r>
  <r>
    <n v="176"/>
    <x v="6"/>
    <x v="10"/>
    <x v="13"/>
    <x v="73"/>
    <x v="37"/>
    <n v="327"/>
    <x v="0"/>
    <x v="0"/>
    <x v="0"/>
    <x v="0"/>
  </r>
  <r>
    <n v="177"/>
    <x v="6"/>
    <x v="10"/>
    <x v="14"/>
    <x v="78"/>
    <x v="36"/>
    <n v="322"/>
    <x v="0"/>
    <x v="0"/>
    <x v="0"/>
    <x v="0"/>
  </r>
  <r>
    <n v="178"/>
    <x v="7"/>
    <x v="11"/>
    <x v="0"/>
    <x v="79"/>
    <x v="0"/>
    <n v="614"/>
    <x v="0"/>
    <x v="0"/>
    <x v="0"/>
    <x v="0"/>
  </r>
  <r>
    <n v="179"/>
    <x v="7"/>
    <x v="11"/>
    <x v="1"/>
    <x v="80"/>
    <x v="13"/>
    <n v="596"/>
    <x v="0"/>
    <x v="0"/>
    <x v="0"/>
    <x v="0"/>
  </r>
  <r>
    <n v="180"/>
    <x v="7"/>
    <x v="11"/>
    <x v="2"/>
    <x v="81"/>
    <x v="7"/>
    <n v="589"/>
    <x v="0"/>
    <x v="1"/>
    <x v="0"/>
    <x v="0"/>
  </r>
  <r>
    <n v="181"/>
    <x v="7"/>
    <x v="11"/>
    <x v="3"/>
    <x v="82"/>
    <x v="24"/>
    <n v="501"/>
    <x v="0"/>
    <x v="2"/>
    <x v="0"/>
    <x v="0"/>
  </r>
  <r>
    <n v="182"/>
    <x v="7"/>
    <x v="11"/>
    <x v="4"/>
    <x v="83"/>
    <x v="12"/>
    <n v="498"/>
    <x v="0"/>
    <x v="3"/>
    <x v="0"/>
    <x v="0"/>
  </r>
  <r>
    <n v="183"/>
    <x v="7"/>
    <x v="11"/>
    <x v="5"/>
    <x v="84"/>
    <x v="16"/>
    <n v="489"/>
    <x v="0"/>
    <x v="0"/>
    <x v="1"/>
    <x v="0"/>
  </r>
  <r>
    <n v="184"/>
    <x v="7"/>
    <x v="11"/>
    <x v="6"/>
    <x v="85"/>
    <x v="5"/>
    <n v="476"/>
    <x v="0"/>
    <x v="0"/>
    <x v="2"/>
    <x v="0"/>
  </r>
  <r>
    <n v="185"/>
    <x v="7"/>
    <x v="11"/>
    <x v="7"/>
    <x v="86"/>
    <x v="27"/>
    <n v="468"/>
    <x v="0"/>
    <x v="0"/>
    <x v="0"/>
    <x v="0"/>
  </r>
  <r>
    <n v="186"/>
    <x v="7"/>
    <x v="11"/>
    <x v="8"/>
    <x v="87"/>
    <x v="3"/>
    <n v="463"/>
    <x v="0"/>
    <x v="0"/>
    <x v="0"/>
    <x v="1"/>
  </r>
  <r>
    <n v="187"/>
    <x v="7"/>
    <x v="11"/>
    <x v="9"/>
    <x v="88"/>
    <x v="21"/>
    <n v="447"/>
    <x v="0"/>
    <x v="0"/>
    <x v="0"/>
    <x v="0"/>
  </r>
  <r>
    <n v="188"/>
    <x v="7"/>
    <x v="11"/>
    <x v="10"/>
    <x v="89"/>
    <x v="35"/>
    <n v="422"/>
    <x v="0"/>
    <x v="0"/>
    <x v="3"/>
    <x v="0"/>
  </r>
  <r>
    <n v="189"/>
    <x v="7"/>
    <x v="11"/>
    <x v="12"/>
    <x v="90"/>
    <x v="15"/>
    <n v="412"/>
    <x v="0"/>
    <x v="0"/>
    <x v="0"/>
    <x v="0"/>
  </r>
  <r>
    <n v="190"/>
    <x v="7"/>
    <x v="12"/>
    <x v="0"/>
    <x v="91"/>
    <x v="22"/>
    <n v="652"/>
    <x v="0"/>
    <x v="0"/>
    <x v="0"/>
    <x v="0"/>
  </r>
  <r>
    <n v="191"/>
    <x v="7"/>
    <x v="12"/>
    <x v="1"/>
    <x v="92"/>
    <x v="6"/>
    <n v="591"/>
    <x v="0"/>
    <x v="1"/>
    <x v="0"/>
    <x v="0"/>
  </r>
  <r>
    <n v="192"/>
    <x v="7"/>
    <x v="12"/>
    <x v="2"/>
    <x v="93"/>
    <x v="11"/>
    <n v="573"/>
    <x v="0"/>
    <x v="2"/>
    <x v="0"/>
    <x v="0"/>
  </r>
  <r>
    <n v="193"/>
    <x v="7"/>
    <x v="12"/>
    <x v="3"/>
    <x v="83"/>
    <x v="12"/>
    <n v="542"/>
    <x v="0"/>
    <x v="3"/>
    <x v="0"/>
    <x v="1"/>
  </r>
  <r>
    <n v="194"/>
    <x v="7"/>
    <x v="12"/>
    <x v="4"/>
    <x v="94"/>
    <x v="20"/>
    <n v="518"/>
    <x v="0"/>
    <x v="0"/>
    <x v="0"/>
    <x v="0"/>
  </r>
  <r>
    <n v="195"/>
    <x v="7"/>
    <x v="12"/>
    <x v="5"/>
    <x v="82"/>
    <x v="24"/>
    <n v="508"/>
    <x v="0"/>
    <x v="0"/>
    <x v="0"/>
    <x v="0"/>
  </r>
  <r>
    <n v="196"/>
    <x v="7"/>
    <x v="12"/>
    <x v="6"/>
    <x v="84"/>
    <x v="16"/>
    <n v="506"/>
    <x v="0"/>
    <x v="0"/>
    <x v="1"/>
    <x v="0"/>
  </r>
  <r>
    <n v="197"/>
    <x v="7"/>
    <x v="12"/>
    <x v="7"/>
    <x v="85"/>
    <x v="5"/>
    <n v="504"/>
    <x v="0"/>
    <x v="0"/>
    <x v="2"/>
    <x v="0"/>
  </r>
  <r>
    <n v="198"/>
    <x v="7"/>
    <x v="12"/>
    <x v="8"/>
    <x v="95"/>
    <x v="38"/>
    <n v="503"/>
    <x v="0"/>
    <x v="0"/>
    <x v="3"/>
    <x v="2"/>
  </r>
  <r>
    <n v="199"/>
    <x v="7"/>
    <x v="12"/>
    <x v="9"/>
    <x v="96"/>
    <x v="31"/>
    <n v="487"/>
    <x v="0"/>
    <x v="0"/>
    <x v="0"/>
    <x v="0"/>
  </r>
  <r>
    <n v="200"/>
    <x v="7"/>
    <x v="12"/>
    <x v="10"/>
    <x v="97"/>
    <x v="23"/>
    <n v="470"/>
    <x v="0"/>
    <x v="0"/>
    <x v="0"/>
    <x v="0"/>
  </r>
  <r>
    <n v="201"/>
    <x v="7"/>
    <x v="12"/>
    <x v="12"/>
    <x v="86"/>
    <x v="27"/>
    <n v="451"/>
    <x v="0"/>
    <x v="0"/>
    <x v="0"/>
    <x v="0"/>
  </r>
  <r>
    <n v="202"/>
    <x v="7"/>
    <x v="12"/>
    <x v="13"/>
    <x v="98"/>
    <x v="18"/>
    <n v="439"/>
    <x v="0"/>
    <x v="0"/>
    <x v="0"/>
    <x v="0"/>
  </r>
  <r>
    <n v="203"/>
    <x v="7"/>
    <x v="12"/>
    <x v="14"/>
    <x v="64"/>
    <x v="34"/>
    <n v="432"/>
    <x v="0"/>
    <x v="0"/>
    <x v="0"/>
    <x v="0"/>
  </r>
  <r>
    <n v="204"/>
    <x v="7"/>
    <x v="12"/>
    <x v="15"/>
    <x v="99"/>
    <x v="40"/>
    <n v="415"/>
    <x v="0"/>
    <x v="0"/>
    <x v="0"/>
    <x v="0"/>
  </r>
  <r>
    <n v="205"/>
    <x v="7"/>
    <x v="12"/>
    <x v="16"/>
    <x v="100"/>
    <x v="36"/>
    <n v="336"/>
    <x v="0"/>
    <x v="0"/>
    <x v="0"/>
    <x v="0"/>
  </r>
  <r>
    <n v="206"/>
    <x v="7"/>
    <x v="12"/>
    <x v="17"/>
    <x v="101"/>
    <x v="37"/>
    <n v="333"/>
    <x v="0"/>
    <x v="0"/>
    <x v="0"/>
    <x v="0"/>
  </r>
  <r>
    <n v="207"/>
    <x v="8"/>
    <x v="13"/>
    <x v="0"/>
    <x v="74"/>
    <x v="1"/>
    <n v="616"/>
    <x v="0"/>
    <x v="0"/>
    <x v="0"/>
    <x v="0"/>
  </r>
  <r>
    <n v="208"/>
    <x v="8"/>
    <x v="13"/>
    <x v="1"/>
    <x v="81"/>
    <x v="7"/>
    <n v="595"/>
    <x v="0"/>
    <x v="1"/>
    <x v="0"/>
    <x v="0"/>
  </r>
  <r>
    <n v="209"/>
    <x v="8"/>
    <x v="13"/>
    <x v="2"/>
    <x v="79"/>
    <x v="0"/>
    <n v="571"/>
    <x v="0"/>
    <x v="2"/>
    <x v="0"/>
    <x v="0"/>
  </r>
  <r>
    <n v="210"/>
    <x v="8"/>
    <x v="13"/>
    <x v="3"/>
    <x v="102"/>
    <x v="41"/>
    <n v="553"/>
    <x v="0"/>
    <x v="0"/>
    <x v="0"/>
    <x v="2"/>
  </r>
  <r>
    <n v="211"/>
    <x v="8"/>
    <x v="13"/>
    <x v="4"/>
    <x v="82"/>
    <x v="24"/>
    <n v="537"/>
    <x v="0"/>
    <x v="0"/>
    <x v="0"/>
    <x v="1"/>
  </r>
  <r>
    <n v="212"/>
    <x v="8"/>
    <x v="13"/>
    <x v="5"/>
    <x v="85"/>
    <x v="5"/>
    <n v="531"/>
    <x v="0"/>
    <x v="0"/>
    <x v="1"/>
    <x v="0"/>
  </r>
  <r>
    <n v="213"/>
    <x v="8"/>
    <x v="13"/>
    <x v="6"/>
    <x v="89"/>
    <x v="35"/>
    <n v="488"/>
    <x v="0"/>
    <x v="0"/>
    <x v="2"/>
    <x v="0"/>
  </r>
  <r>
    <n v="214"/>
    <x v="8"/>
    <x v="13"/>
    <x v="7"/>
    <x v="83"/>
    <x v="12"/>
    <n v="460"/>
    <x v="0"/>
    <x v="3"/>
    <x v="0"/>
    <x v="0"/>
  </r>
  <r>
    <n v="215"/>
    <x v="8"/>
    <x v="13"/>
    <x v="8"/>
    <x v="103"/>
    <x v="19"/>
    <n v="459"/>
    <x v="0"/>
    <x v="0"/>
    <x v="0"/>
    <x v="0"/>
  </r>
  <r>
    <n v="216"/>
    <x v="8"/>
    <x v="13"/>
    <x v="9"/>
    <x v="87"/>
    <x v="3"/>
    <n v="446"/>
    <x v="0"/>
    <x v="0"/>
    <x v="0"/>
    <x v="0"/>
  </r>
  <r>
    <n v="217"/>
    <x v="8"/>
    <x v="13"/>
    <x v="10"/>
    <x v="104"/>
    <x v="39"/>
    <n v="368"/>
    <x v="0"/>
    <x v="0"/>
    <x v="0"/>
    <x v="0"/>
  </r>
  <r>
    <n v="218"/>
    <x v="8"/>
    <x v="13"/>
    <x v="12"/>
    <x v="105"/>
    <x v="42"/>
    <s v="Eval"/>
    <x v="0"/>
    <x v="0"/>
    <x v="0"/>
    <x v="0"/>
  </r>
  <r>
    <n v="219"/>
    <x v="9"/>
    <x v="14"/>
    <x v="0"/>
    <x v="80"/>
    <x v="13"/>
    <n v="610"/>
    <x v="1"/>
    <x v="0"/>
    <x v="0"/>
    <x v="0"/>
  </r>
  <r>
    <n v="220"/>
    <x v="9"/>
    <x v="14"/>
    <x v="1"/>
    <x v="79"/>
    <x v="0"/>
    <n v="609"/>
    <x v="2"/>
    <x v="1"/>
    <x v="0"/>
    <x v="1"/>
  </r>
  <r>
    <n v="221"/>
    <x v="9"/>
    <x v="14"/>
    <x v="2"/>
    <x v="81"/>
    <x v="7"/>
    <n v="600"/>
    <x v="3"/>
    <x v="2"/>
    <x v="0"/>
    <x v="0"/>
  </r>
  <r>
    <n v="222"/>
    <x v="9"/>
    <x v="14"/>
    <x v="3"/>
    <x v="93"/>
    <x v="11"/>
    <n v="567"/>
    <x v="4"/>
    <x v="3"/>
    <x v="0"/>
    <x v="0"/>
  </r>
  <r>
    <n v="223"/>
    <x v="9"/>
    <x v="14"/>
    <x v="4"/>
    <x v="94"/>
    <x v="20"/>
    <n v="566"/>
    <x v="5"/>
    <x v="0"/>
    <x v="0"/>
    <x v="0"/>
  </r>
  <r>
    <n v="224"/>
    <x v="9"/>
    <x v="14"/>
    <x v="5"/>
    <x v="82"/>
    <x v="24"/>
    <n v="547"/>
    <x v="6"/>
    <x v="0"/>
    <x v="0"/>
    <x v="0"/>
  </r>
  <r>
    <n v="225"/>
    <x v="9"/>
    <x v="14"/>
    <x v="6"/>
    <x v="84"/>
    <x v="16"/>
    <n v="544"/>
    <x v="7"/>
    <x v="0"/>
    <x v="1"/>
    <x v="0"/>
  </r>
  <r>
    <n v="226"/>
    <x v="9"/>
    <x v="14"/>
    <x v="7"/>
    <x v="106"/>
    <x v="6"/>
    <n v="544"/>
    <x v="8"/>
    <x v="0"/>
    <x v="0"/>
    <x v="0"/>
  </r>
  <r>
    <n v="227"/>
    <x v="9"/>
    <x v="14"/>
    <x v="8"/>
    <x v="95"/>
    <x v="38"/>
    <n v="533"/>
    <x v="9"/>
    <x v="0"/>
    <x v="2"/>
    <x v="0"/>
  </r>
  <r>
    <n v="228"/>
    <x v="9"/>
    <x v="14"/>
    <x v="9"/>
    <x v="107"/>
    <x v="43"/>
    <n v="504"/>
    <x v="10"/>
    <x v="0"/>
    <x v="3"/>
    <x v="0"/>
  </r>
  <r>
    <n v="229"/>
    <x v="9"/>
    <x v="14"/>
    <x v="10"/>
    <x v="85"/>
    <x v="5"/>
    <n v="492"/>
    <x v="3"/>
    <x v="0"/>
    <x v="0"/>
    <x v="0"/>
  </r>
  <r>
    <n v="230"/>
    <x v="9"/>
    <x v="14"/>
    <x v="12"/>
    <x v="83"/>
    <x v="12"/>
    <n v="476"/>
    <x v="11"/>
    <x v="0"/>
    <x v="0"/>
    <x v="0"/>
  </r>
  <r>
    <n v="231"/>
    <x v="9"/>
    <x v="14"/>
    <x v="13"/>
    <x v="103"/>
    <x v="19"/>
    <n v="472"/>
    <x v="3"/>
    <x v="0"/>
    <x v="0"/>
    <x v="0"/>
  </r>
  <r>
    <n v="232"/>
    <x v="9"/>
    <x v="14"/>
    <x v="14"/>
    <x v="96"/>
    <x v="31"/>
    <n v="466"/>
    <x v="9"/>
    <x v="0"/>
    <x v="0"/>
    <x v="0"/>
  </r>
  <r>
    <n v="233"/>
    <x v="9"/>
    <x v="14"/>
    <x v="15"/>
    <x v="97"/>
    <x v="23"/>
    <n v="463"/>
    <x v="9"/>
    <x v="0"/>
    <x v="0"/>
    <x v="0"/>
  </r>
  <r>
    <n v="234"/>
    <x v="9"/>
    <x v="14"/>
    <x v="16"/>
    <x v="64"/>
    <x v="34"/>
    <n v="451"/>
    <x v="12"/>
    <x v="0"/>
    <x v="0"/>
    <x v="0"/>
  </r>
  <r>
    <n v="235"/>
    <x v="9"/>
    <x v="14"/>
    <x v="17"/>
    <x v="89"/>
    <x v="35"/>
    <n v="435"/>
    <x v="9"/>
    <x v="0"/>
    <x v="0"/>
    <x v="0"/>
  </r>
  <r>
    <n v="236"/>
    <x v="9"/>
    <x v="14"/>
    <x v="18"/>
    <x v="90"/>
    <x v="15"/>
    <n v="422"/>
    <x v="13"/>
    <x v="0"/>
    <x v="0"/>
    <x v="0"/>
  </r>
  <r>
    <n v="237"/>
    <x v="9"/>
    <x v="14"/>
    <x v="19"/>
    <x v="86"/>
    <x v="27"/>
    <n v="416"/>
    <x v="14"/>
    <x v="0"/>
    <x v="0"/>
    <x v="0"/>
  </r>
  <r>
    <n v="238"/>
    <x v="9"/>
    <x v="14"/>
    <x v="20"/>
    <x v="88"/>
    <x v="21"/>
    <n v="404"/>
    <x v="11"/>
    <x v="0"/>
    <x v="0"/>
    <x v="0"/>
  </r>
  <r>
    <n v="239"/>
    <x v="9"/>
    <x v="14"/>
    <x v="21"/>
    <x v="105"/>
    <x v="42"/>
    <n v="402"/>
    <x v="15"/>
    <x v="0"/>
    <x v="0"/>
    <x v="0"/>
  </r>
  <r>
    <n v="240"/>
    <x v="9"/>
    <x v="14"/>
    <x v="22"/>
    <x v="108"/>
    <x v="36"/>
    <n v="345"/>
    <x v="16"/>
    <x v="0"/>
    <x v="0"/>
    <x v="0"/>
  </r>
  <r>
    <n v="241"/>
    <x v="10"/>
    <x v="15"/>
    <x v="0"/>
    <x v="109"/>
    <x v="22"/>
    <n v="638"/>
    <x v="0"/>
    <x v="0"/>
    <x v="0"/>
    <x v="0"/>
  </r>
  <r>
    <n v="242"/>
    <x v="10"/>
    <x v="15"/>
    <x v="1"/>
    <x v="74"/>
    <x v="1"/>
    <n v="604"/>
    <x v="0"/>
    <x v="0"/>
    <x v="0"/>
    <x v="0"/>
  </r>
  <r>
    <n v="243"/>
    <x v="10"/>
    <x v="15"/>
    <x v="2"/>
    <x v="82"/>
    <x v="24"/>
    <n v="592"/>
    <x v="0"/>
    <x v="0"/>
    <x v="0"/>
    <x v="0"/>
  </r>
  <r>
    <n v="244"/>
    <x v="10"/>
    <x v="15"/>
    <x v="3"/>
    <x v="93"/>
    <x v="11"/>
    <n v="577"/>
    <x v="0"/>
    <x v="1"/>
    <x v="0"/>
    <x v="0"/>
  </r>
  <r>
    <n v="245"/>
    <x v="10"/>
    <x v="15"/>
    <x v="4"/>
    <x v="110"/>
    <x v="34"/>
    <n v="566"/>
    <x v="0"/>
    <x v="2"/>
    <x v="0"/>
    <x v="1"/>
  </r>
  <r>
    <n v="246"/>
    <x v="10"/>
    <x v="15"/>
    <x v="5"/>
    <x v="102"/>
    <x v="41"/>
    <n v="554"/>
    <x v="0"/>
    <x v="0"/>
    <x v="0"/>
    <x v="0"/>
  </r>
  <r>
    <n v="247"/>
    <x v="10"/>
    <x v="15"/>
    <x v="6"/>
    <x v="107"/>
    <x v="43"/>
    <n v="534"/>
    <x v="0"/>
    <x v="0"/>
    <x v="1"/>
    <x v="0"/>
  </r>
  <r>
    <n v="248"/>
    <x v="10"/>
    <x v="15"/>
    <x v="7"/>
    <x v="90"/>
    <x v="15"/>
    <n v="531"/>
    <x v="0"/>
    <x v="3"/>
    <x v="0"/>
    <x v="0"/>
  </r>
  <r>
    <n v="249"/>
    <x v="10"/>
    <x v="15"/>
    <x v="8"/>
    <x v="84"/>
    <x v="16"/>
    <n v="521"/>
    <x v="0"/>
    <x v="0"/>
    <x v="2"/>
    <x v="0"/>
  </r>
  <r>
    <n v="250"/>
    <x v="10"/>
    <x v="15"/>
    <x v="9"/>
    <x v="85"/>
    <x v="5"/>
    <n v="520"/>
    <x v="0"/>
    <x v="0"/>
    <x v="0"/>
    <x v="0"/>
  </r>
  <r>
    <n v="251"/>
    <x v="10"/>
    <x v="15"/>
    <x v="10"/>
    <x v="95"/>
    <x v="38"/>
    <n v="514"/>
    <x v="0"/>
    <x v="0"/>
    <x v="3"/>
    <x v="0"/>
  </r>
  <r>
    <n v="252"/>
    <x v="10"/>
    <x v="15"/>
    <x v="12"/>
    <x v="111"/>
    <x v="44"/>
    <n v="486"/>
    <x v="0"/>
    <x v="0"/>
    <x v="0"/>
    <x v="0"/>
  </r>
  <r>
    <n v="253"/>
    <x v="10"/>
    <x v="15"/>
    <x v="13"/>
    <x v="96"/>
    <x v="31"/>
    <n v="477"/>
    <x v="0"/>
    <x v="0"/>
    <x v="0"/>
    <x v="0"/>
  </r>
  <r>
    <n v="254"/>
    <x v="10"/>
    <x v="15"/>
    <x v="14"/>
    <x v="97"/>
    <x v="23"/>
    <n v="464"/>
    <x v="0"/>
    <x v="0"/>
    <x v="0"/>
    <x v="0"/>
  </r>
  <r>
    <n v="255"/>
    <x v="10"/>
    <x v="15"/>
    <x v="15"/>
    <x v="112"/>
    <x v="3"/>
    <n v="460"/>
    <x v="0"/>
    <x v="0"/>
    <x v="0"/>
    <x v="3"/>
  </r>
  <r>
    <n v="256"/>
    <x v="10"/>
    <x v="15"/>
    <x v="16"/>
    <x v="88"/>
    <x v="21"/>
    <n v="453"/>
    <x v="0"/>
    <x v="0"/>
    <x v="0"/>
    <x v="0"/>
  </r>
  <r>
    <n v="257"/>
    <x v="10"/>
    <x v="15"/>
    <x v="17"/>
    <x v="103"/>
    <x v="19"/>
    <n v="402"/>
    <x v="0"/>
    <x v="0"/>
    <x v="0"/>
    <x v="0"/>
  </r>
  <r>
    <n v="258"/>
    <x v="10"/>
    <x v="15"/>
    <x v="18"/>
    <x v="98"/>
    <x v="18"/>
    <n v="383"/>
    <x v="0"/>
    <x v="0"/>
    <x v="0"/>
    <x v="0"/>
  </r>
  <r>
    <n v="259"/>
    <x v="10"/>
    <x v="15"/>
    <x v="19"/>
    <x v="113"/>
    <x v="37"/>
    <n v="366"/>
    <x v="0"/>
    <x v="0"/>
    <x v="0"/>
    <x v="0"/>
  </r>
  <r>
    <n v="260"/>
    <x v="10"/>
    <x v="15"/>
    <x v="11"/>
    <x v="114"/>
    <x v="13"/>
    <s v="Eval"/>
    <x v="0"/>
    <x v="0"/>
    <x v="0"/>
    <x v="0"/>
  </r>
  <r>
    <n v="261"/>
    <x v="1"/>
    <x v="16"/>
    <x v="0"/>
    <x v="1"/>
    <x v="1"/>
    <n v="622"/>
    <x v="0"/>
    <x v="0"/>
    <x v="0"/>
    <x v="0"/>
  </r>
  <r>
    <n v="262"/>
    <x v="1"/>
    <x v="16"/>
    <x v="1"/>
    <x v="115"/>
    <x v="41"/>
    <n v="582"/>
    <x v="0"/>
    <x v="0"/>
    <x v="0"/>
    <x v="1"/>
  </r>
  <r>
    <n v="263"/>
    <x v="1"/>
    <x v="16"/>
    <x v="2"/>
    <x v="7"/>
    <x v="7"/>
    <n v="580"/>
    <x v="0"/>
    <x v="1"/>
    <x v="0"/>
    <x v="0"/>
  </r>
  <r>
    <n v="264"/>
    <x v="1"/>
    <x v="16"/>
    <x v="3"/>
    <x v="25"/>
    <x v="20"/>
    <n v="553"/>
    <x v="0"/>
    <x v="2"/>
    <x v="0"/>
    <x v="0"/>
  </r>
  <r>
    <n v="265"/>
    <x v="1"/>
    <x v="16"/>
    <x v="4"/>
    <x v="12"/>
    <x v="6"/>
    <n v="540"/>
    <x v="0"/>
    <x v="3"/>
    <x v="0"/>
    <x v="0"/>
  </r>
  <r>
    <n v="266"/>
    <x v="1"/>
    <x v="16"/>
    <x v="5"/>
    <x v="116"/>
    <x v="43"/>
    <n v="525"/>
    <x v="0"/>
    <x v="0"/>
    <x v="1"/>
    <x v="0"/>
  </r>
  <r>
    <n v="267"/>
    <x v="1"/>
    <x v="16"/>
    <x v="6"/>
    <x v="16"/>
    <x v="12"/>
    <n v="524"/>
    <x v="0"/>
    <x v="0"/>
    <x v="2"/>
    <x v="0"/>
  </r>
  <r>
    <n v="268"/>
    <x v="1"/>
    <x v="16"/>
    <x v="7"/>
    <x v="29"/>
    <x v="24"/>
    <n v="507"/>
    <x v="0"/>
    <x v="0"/>
    <x v="0"/>
    <x v="0"/>
  </r>
  <r>
    <n v="269"/>
    <x v="1"/>
    <x v="16"/>
    <x v="8"/>
    <x v="15"/>
    <x v="11"/>
    <n v="497"/>
    <x v="0"/>
    <x v="0"/>
    <x v="3"/>
    <x v="0"/>
  </r>
  <r>
    <n v="270"/>
    <x v="1"/>
    <x v="16"/>
    <x v="9"/>
    <x v="69"/>
    <x v="27"/>
    <n v="449"/>
    <x v="0"/>
    <x v="0"/>
    <x v="0"/>
    <x v="0"/>
  </r>
  <r>
    <n v="271"/>
    <x v="1"/>
    <x v="16"/>
    <x v="10"/>
    <x v="18"/>
    <x v="3"/>
    <n v="446"/>
    <x v="0"/>
    <x v="0"/>
    <x v="0"/>
    <x v="0"/>
  </r>
  <r>
    <n v="272"/>
    <x v="1"/>
    <x v="16"/>
    <x v="12"/>
    <x v="77"/>
    <x v="39"/>
    <n v="363"/>
    <x v="0"/>
    <x v="0"/>
    <x v="0"/>
    <x v="0"/>
  </r>
  <r>
    <n v="273"/>
    <x v="2"/>
    <x v="17"/>
    <x v="0"/>
    <x v="109"/>
    <x v="22"/>
    <n v="662"/>
    <x v="0"/>
    <x v="0"/>
    <x v="0"/>
    <x v="4"/>
  </r>
  <r>
    <n v="274"/>
    <x v="2"/>
    <x v="17"/>
    <x v="1"/>
    <x v="7"/>
    <x v="7"/>
    <n v="598"/>
    <x v="0"/>
    <x v="0"/>
    <x v="1"/>
    <x v="0"/>
  </r>
  <r>
    <n v="275"/>
    <x v="2"/>
    <x v="17"/>
    <x v="2"/>
    <x v="79"/>
    <x v="0"/>
    <n v="597"/>
    <x v="0"/>
    <x v="1"/>
    <x v="0"/>
    <x v="0"/>
  </r>
  <r>
    <n v="276"/>
    <x v="2"/>
    <x v="17"/>
    <x v="3"/>
    <x v="82"/>
    <x v="24"/>
    <n v="577"/>
    <x v="0"/>
    <x v="0"/>
    <x v="0"/>
    <x v="0"/>
  </r>
  <r>
    <n v="277"/>
    <x v="2"/>
    <x v="17"/>
    <x v="4"/>
    <x v="93"/>
    <x v="11"/>
    <n v="575"/>
    <x v="0"/>
    <x v="0"/>
    <x v="2"/>
    <x v="1"/>
  </r>
  <r>
    <n v="278"/>
    <x v="2"/>
    <x v="17"/>
    <x v="5"/>
    <x v="83"/>
    <x v="12"/>
    <n v="568"/>
    <x v="0"/>
    <x v="2"/>
    <x v="0"/>
    <x v="0"/>
  </r>
  <r>
    <n v="279"/>
    <x v="2"/>
    <x v="17"/>
    <x v="6"/>
    <x v="80"/>
    <x v="13"/>
    <n v="553"/>
    <x v="0"/>
    <x v="0"/>
    <x v="0"/>
    <x v="0"/>
  </r>
  <r>
    <n v="280"/>
    <x v="2"/>
    <x v="17"/>
    <x v="7"/>
    <x v="107"/>
    <x v="43"/>
    <n v="547"/>
    <x v="0"/>
    <x v="0"/>
    <x v="3"/>
    <x v="0"/>
  </r>
  <r>
    <n v="281"/>
    <x v="2"/>
    <x v="17"/>
    <x v="8"/>
    <x v="85"/>
    <x v="5"/>
    <n v="546"/>
    <x v="0"/>
    <x v="3"/>
    <x v="0"/>
    <x v="0"/>
  </r>
  <r>
    <n v="282"/>
    <x v="2"/>
    <x v="17"/>
    <x v="9"/>
    <x v="111"/>
    <x v="44"/>
    <n v="517"/>
    <x v="0"/>
    <x v="0"/>
    <x v="0"/>
    <x v="0"/>
  </r>
  <r>
    <n v="283"/>
    <x v="2"/>
    <x v="17"/>
    <x v="10"/>
    <x v="64"/>
    <x v="34"/>
    <n v="513"/>
    <x v="0"/>
    <x v="0"/>
    <x v="0"/>
    <x v="0"/>
  </r>
  <r>
    <n v="284"/>
    <x v="2"/>
    <x v="17"/>
    <x v="12"/>
    <x v="95"/>
    <x v="38"/>
    <n v="509"/>
    <x v="0"/>
    <x v="0"/>
    <x v="0"/>
    <x v="0"/>
  </r>
  <r>
    <n v="285"/>
    <x v="2"/>
    <x v="17"/>
    <x v="13"/>
    <x v="117"/>
    <x v="45"/>
    <n v="508"/>
    <x v="0"/>
    <x v="0"/>
    <x v="0"/>
    <x v="0"/>
  </r>
  <r>
    <n v="286"/>
    <x v="2"/>
    <x v="17"/>
    <x v="14"/>
    <x v="90"/>
    <x v="15"/>
    <n v="493"/>
    <x v="0"/>
    <x v="0"/>
    <x v="0"/>
    <x v="0"/>
  </r>
  <r>
    <n v="287"/>
    <x v="2"/>
    <x v="17"/>
    <x v="15"/>
    <x v="86"/>
    <x v="27"/>
    <n v="477"/>
    <x v="0"/>
    <x v="0"/>
    <x v="0"/>
    <x v="0"/>
  </r>
  <r>
    <n v="288"/>
    <x v="2"/>
    <x v="17"/>
    <x v="16"/>
    <x v="98"/>
    <x v="18"/>
    <n v="444"/>
    <x v="0"/>
    <x v="0"/>
    <x v="0"/>
    <x v="0"/>
  </r>
  <r>
    <n v="289"/>
    <x v="2"/>
    <x v="17"/>
    <x v="17"/>
    <x v="89"/>
    <x v="35"/>
    <n v="441"/>
    <x v="0"/>
    <x v="0"/>
    <x v="0"/>
    <x v="0"/>
  </r>
  <r>
    <n v="290"/>
    <x v="2"/>
    <x v="17"/>
    <x v="18"/>
    <x v="105"/>
    <x v="42"/>
    <n v="378"/>
    <x v="0"/>
    <x v="0"/>
    <x v="0"/>
    <x v="0"/>
  </r>
  <r>
    <n v="291"/>
    <x v="2"/>
    <x v="17"/>
    <x v="11"/>
    <x v="118"/>
    <x v="46"/>
    <s v="Eval"/>
    <x v="0"/>
    <x v="0"/>
    <x v="0"/>
    <x v="0"/>
  </r>
  <r>
    <n v="292"/>
    <x v="2"/>
    <x v="17"/>
    <x v="11"/>
    <x v="119"/>
    <x v="36"/>
    <s v="Eval"/>
    <x v="0"/>
    <x v="0"/>
    <x v="0"/>
    <x v="0"/>
  </r>
  <r>
    <n v="293"/>
    <x v="2"/>
    <x v="17"/>
    <x v="27"/>
    <x v="120"/>
    <x v="21"/>
    <s v="Open"/>
    <x v="0"/>
    <x v="0"/>
    <x v="0"/>
    <x v="0"/>
  </r>
  <r>
    <n v="294"/>
    <x v="2"/>
    <x v="17"/>
    <x v="27"/>
    <x v="96"/>
    <x v="31"/>
    <s v="Open"/>
    <x v="0"/>
    <x v="0"/>
    <x v="0"/>
    <x v="0"/>
  </r>
  <r>
    <n v="295"/>
    <x v="2"/>
    <x v="17"/>
    <x v="27"/>
    <x v="84"/>
    <x v="16"/>
    <s v="Open"/>
    <x v="0"/>
    <x v="0"/>
    <x v="0"/>
    <x v="0"/>
  </r>
  <r>
    <n v="296"/>
    <x v="2"/>
    <x v="17"/>
    <x v="27"/>
    <x v="94"/>
    <x v="20"/>
    <s v="Open"/>
    <x v="0"/>
    <x v="0"/>
    <x v="0"/>
    <x v="0"/>
  </r>
  <r>
    <n v="297"/>
    <x v="7"/>
    <x v="18"/>
    <x v="0"/>
    <x v="102"/>
    <x v="41"/>
    <n v="626"/>
    <x v="17"/>
    <x v="0"/>
    <x v="0"/>
    <x v="0"/>
  </r>
  <r>
    <n v="298"/>
    <x v="7"/>
    <x v="18"/>
    <x v="1"/>
    <x v="79"/>
    <x v="0"/>
    <n v="614"/>
    <x v="18"/>
    <x v="1"/>
    <x v="0"/>
    <x v="0"/>
  </r>
  <r>
    <n v="299"/>
    <x v="7"/>
    <x v="18"/>
    <x v="2"/>
    <x v="82"/>
    <x v="24"/>
    <n v="597"/>
    <x v="2"/>
    <x v="2"/>
    <x v="0"/>
    <x v="0"/>
  </r>
  <r>
    <n v="300"/>
    <x v="7"/>
    <x v="18"/>
    <x v="3"/>
    <x v="93"/>
    <x v="11"/>
    <n v="595"/>
    <x v="19"/>
    <x v="3"/>
    <x v="0"/>
    <x v="0"/>
  </r>
  <r>
    <n v="301"/>
    <x v="7"/>
    <x v="18"/>
    <x v="4"/>
    <x v="80"/>
    <x v="13"/>
    <n v="592"/>
    <x v="20"/>
    <x v="0"/>
    <x v="0"/>
    <x v="0"/>
  </r>
  <r>
    <n v="302"/>
    <x v="7"/>
    <x v="18"/>
    <x v="5"/>
    <x v="94"/>
    <x v="20"/>
    <n v="584"/>
    <x v="19"/>
    <x v="0"/>
    <x v="0"/>
    <x v="0"/>
  </r>
  <r>
    <n v="303"/>
    <x v="7"/>
    <x v="18"/>
    <x v="6"/>
    <x v="106"/>
    <x v="6"/>
    <n v="559"/>
    <x v="21"/>
    <x v="0"/>
    <x v="0"/>
    <x v="0"/>
  </r>
  <r>
    <n v="304"/>
    <x v="7"/>
    <x v="18"/>
    <x v="7"/>
    <x v="85"/>
    <x v="5"/>
    <n v="556"/>
    <x v="22"/>
    <x v="0"/>
    <x v="0"/>
    <x v="0"/>
  </r>
  <r>
    <n v="305"/>
    <x v="7"/>
    <x v="18"/>
    <x v="8"/>
    <x v="64"/>
    <x v="34"/>
    <n v="555"/>
    <x v="9"/>
    <x v="0"/>
    <x v="1"/>
    <x v="0"/>
  </r>
  <r>
    <n v="306"/>
    <x v="7"/>
    <x v="18"/>
    <x v="9"/>
    <x v="83"/>
    <x v="12"/>
    <n v="534"/>
    <x v="23"/>
    <x v="0"/>
    <x v="0"/>
    <x v="0"/>
  </r>
  <r>
    <n v="307"/>
    <x v="7"/>
    <x v="18"/>
    <x v="10"/>
    <x v="84"/>
    <x v="16"/>
    <n v="528"/>
    <x v="24"/>
    <x v="0"/>
    <x v="2"/>
    <x v="0"/>
  </r>
  <r>
    <n v="308"/>
    <x v="7"/>
    <x v="18"/>
    <x v="12"/>
    <x v="121"/>
    <x v="27"/>
    <n v="525"/>
    <x v="25"/>
    <x v="0"/>
    <x v="3"/>
    <x v="1"/>
  </r>
  <r>
    <n v="309"/>
    <x v="7"/>
    <x v="18"/>
    <x v="13"/>
    <x v="97"/>
    <x v="23"/>
    <n v="513"/>
    <x v="9"/>
    <x v="0"/>
    <x v="0"/>
    <x v="0"/>
  </r>
  <r>
    <n v="310"/>
    <x v="7"/>
    <x v="18"/>
    <x v="14"/>
    <x v="117"/>
    <x v="45"/>
    <n v="488"/>
    <x v="3"/>
    <x v="0"/>
    <x v="0"/>
    <x v="0"/>
  </r>
  <r>
    <n v="311"/>
    <x v="7"/>
    <x v="18"/>
    <x v="15"/>
    <x v="122"/>
    <x v="47"/>
    <n v="476"/>
    <x v="26"/>
    <x v="0"/>
    <x v="0"/>
    <x v="0"/>
  </r>
  <r>
    <n v="312"/>
    <x v="7"/>
    <x v="18"/>
    <x v="16"/>
    <x v="104"/>
    <x v="39"/>
    <n v="420"/>
    <x v="15"/>
    <x v="0"/>
    <x v="0"/>
    <x v="0"/>
  </r>
  <r>
    <n v="313"/>
    <x v="7"/>
    <x v="18"/>
    <x v="17"/>
    <x v="123"/>
    <x v="48"/>
    <n v="410"/>
    <x v="27"/>
    <x v="0"/>
    <x v="0"/>
    <x v="0"/>
  </r>
  <r>
    <n v="314"/>
    <x v="7"/>
    <x v="18"/>
    <x v="18"/>
    <x v="113"/>
    <x v="37"/>
    <n v="356"/>
    <x v="28"/>
    <x v="0"/>
    <x v="0"/>
    <x v="0"/>
  </r>
  <r>
    <n v="315"/>
    <x v="7"/>
    <x v="18"/>
    <x v="11"/>
    <x v="124"/>
    <x v="49"/>
    <s v="Eval"/>
    <x v="12"/>
    <x v="0"/>
    <x v="0"/>
    <x v="0"/>
  </r>
  <r>
    <n v="316"/>
    <x v="5"/>
    <x v="19"/>
    <x v="0"/>
    <x v="74"/>
    <x v="1"/>
    <n v="613"/>
    <x v="29"/>
    <x v="0"/>
    <x v="0"/>
    <x v="0"/>
  </r>
  <r>
    <n v="317"/>
    <x v="5"/>
    <x v="19"/>
    <x v="1"/>
    <x v="125"/>
    <x v="11"/>
    <n v="605"/>
    <x v="22"/>
    <x v="1"/>
    <x v="0"/>
    <x v="1"/>
  </r>
  <r>
    <n v="318"/>
    <x v="5"/>
    <x v="19"/>
    <x v="2"/>
    <x v="80"/>
    <x v="13"/>
    <n v="581"/>
    <x v="30"/>
    <x v="2"/>
    <x v="0"/>
    <x v="0"/>
  </r>
  <r>
    <n v="319"/>
    <x v="5"/>
    <x v="19"/>
    <x v="3"/>
    <x v="82"/>
    <x v="24"/>
    <n v="563"/>
    <x v="8"/>
    <x v="0"/>
    <x v="0"/>
    <x v="0"/>
  </r>
  <r>
    <n v="320"/>
    <x v="5"/>
    <x v="19"/>
    <x v="4"/>
    <x v="106"/>
    <x v="6"/>
    <n v="541"/>
    <x v="21"/>
    <x v="3"/>
    <x v="0"/>
    <x v="0"/>
  </r>
  <r>
    <n v="321"/>
    <x v="5"/>
    <x v="19"/>
    <x v="5"/>
    <x v="85"/>
    <x v="5"/>
    <n v="534"/>
    <x v="31"/>
    <x v="0"/>
    <x v="0"/>
    <x v="0"/>
  </r>
  <r>
    <n v="322"/>
    <x v="5"/>
    <x v="19"/>
    <x v="6"/>
    <x v="83"/>
    <x v="12"/>
    <n v="530"/>
    <x v="32"/>
    <x v="0"/>
    <x v="0"/>
    <x v="0"/>
  </r>
  <r>
    <n v="323"/>
    <x v="5"/>
    <x v="19"/>
    <x v="7"/>
    <x v="84"/>
    <x v="16"/>
    <n v="520"/>
    <x v="12"/>
    <x v="0"/>
    <x v="1"/>
    <x v="0"/>
  </r>
  <r>
    <n v="324"/>
    <x v="5"/>
    <x v="19"/>
    <x v="8"/>
    <x v="64"/>
    <x v="34"/>
    <n v="518"/>
    <x v="33"/>
    <x v="0"/>
    <x v="0"/>
    <x v="0"/>
  </r>
  <r>
    <n v="325"/>
    <x v="5"/>
    <x v="19"/>
    <x v="9"/>
    <x v="111"/>
    <x v="44"/>
    <n v="512"/>
    <x v="34"/>
    <x v="0"/>
    <x v="0"/>
    <x v="0"/>
  </r>
  <r>
    <n v="326"/>
    <x v="5"/>
    <x v="19"/>
    <x v="10"/>
    <x v="107"/>
    <x v="43"/>
    <n v="481"/>
    <x v="35"/>
    <x v="0"/>
    <x v="2"/>
    <x v="0"/>
  </r>
  <r>
    <n v="327"/>
    <x v="5"/>
    <x v="19"/>
    <x v="12"/>
    <x v="95"/>
    <x v="38"/>
    <n v="466"/>
    <x v="7"/>
    <x v="0"/>
    <x v="3"/>
    <x v="0"/>
  </r>
  <r>
    <n v="328"/>
    <x v="5"/>
    <x v="19"/>
    <x v="13"/>
    <x v="96"/>
    <x v="31"/>
    <n v="461"/>
    <x v="12"/>
    <x v="0"/>
    <x v="0"/>
    <x v="0"/>
  </r>
  <r>
    <n v="329"/>
    <x v="5"/>
    <x v="19"/>
    <x v="14"/>
    <x v="87"/>
    <x v="3"/>
    <n v="440"/>
    <x v="12"/>
    <x v="0"/>
    <x v="0"/>
    <x v="0"/>
  </r>
  <r>
    <n v="330"/>
    <x v="5"/>
    <x v="19"/>
    <x v="15"/>
    <x v="90"/>
    <x v="15"/>
    <n v="436"/>
    <x v="36"/>
    <x v="0"/>
    <x v="0"/>
    <x v="0"/>
  </r>
  <r>
    <n v="331"/>
    <x v="5"/>
    <x v="19"/>
    <x v="16"/>
    <x v="122"/>
    <x v="47"/>
    <n v="417"/>
    <x v="34"/>
    <x v="0"/>
    <x v="0"/>
    <x v="0"/>
  </r>
  <r>
    <n v="332"/>
    <x v="5"/>
    <x v="19"/>
    <x v="17"/>
    <x v="88"/>
    <x v="21"/>
    <n v="400"/>
    <x v="37"/>
    <x v="0"/>
    <x v="0"/>
    <x v="0"/>
  </r>
  <r>
    <n v="333"/>
    <x v="5"/>
    <x v="19"/>
    <x v="18"/>
    <x v="98"/>
    <x v="18"/>
    <n v="396"/>
    <x v="23"/>
    <x v="0"/>
    <x v="0"/>
    <x v="0"/>
  </r>
  <r>
    <n v="334"/>
    <x v="5"/>
    <x v="19"/>
    <x v="27"/>
    <x v="89"/>
    <x v="35"/>
    <s v="Open"/>
    <x v="9"/>
    <x v="0"/>
    <x v="0"/>
    <x v="0"/>
  </r>
  <r>
    <n v="335"/>
    <x v="5"/>
    <x v="19"/>
    <x v="27"/>
    <x v="109"/>
    <x v="22"/>
    <s v="Open"/>
    <x v="38"/>
    <x v="0"/>
    <x v="0"/>
    <x v="5"/>
  </r>
  <r>
    <n v="336"/>
    <x v="1"/>
    <x v="20"/>
    <x v="0"/>
    <x v="109"/>
    <x v="22"/>
    <n v="655"/>
    <x v="38"/>
    <x v="0"/>
    <x v="0"/>
    <x v="0"/>
  </r>
  <r>
    <n v="337"/>
    <x v="1"/>
    <x v="20"/>
    <x v="1"/>
    <x v="102"/>
    <x v="41"/>
    <n v="614"/>
    <x v="39"/>
    <x v="0"/>
    <x v="0"/>
    <x v="0"/>
  </r>
  <r>
    <n v="338"/>
    <x v="1"/>
    <x v="20"/>
    <x v="2"/>
    <x v="79"/>
    <x v="0"/>
    <n v="603"/>
    <x v="40"/>
    <x v="1"/>
    <x v="0"/>
    <x v="0"/>
  </r>
  <r>
    <n v="339"/>
    <x v="1"/>
    <x v="20"/>
    <x v="3"/>
    <x v="80"/>
    <x v="13"/>
    <n v="595"/>
    <x v="25"/>
    <x v="0"/>
    <x v="1"/>
    <x v="0"/>
  </r>
  <r>
    <n v="340"/>
    <x v="1"/>
    <x v="20"/>
    <x v="4"/>
    <x v="107"/>
    <x v="43"/>
    <n v="558"/>
    <x v="15"/>
    <x v="0"/>
    <x v="2"/>
    <x v="1"/>
  </r>
  <r>
    <n v="341"/>
    <x v="1"/>
    <x v="20"/>
    <x v="5"/>
    <x v="83"/>
    <x v="12"/>
    <n v="553"/>
    <x v="23"/>
    <x v="2"/>
    <x v="0"/>
    <x v="0"/>
  </r>
  <r>
    <n v="342"/>
    <x v="1"/>
    <x v="20"/>
    <x v="6"/>
    <x v="84"/>
    <x v="16"/>
    <n v="522"/>
    <x v="41"/>
    <x v="0"/>
    <x v="3"/>
    <x v="0"/>
  </r>
  <r>
    <n v="343"/>
    <x v="1"/>
    <x v="20"/>
    <x v="7"/>
    <x v="117"/>
    <x v="45"/>
    <n v="507"/>
    <x v="18"/>
    <x v="3"/>
    <x v="0"/>
    <x v="0"/>
  </r>
  <r>
    <n v="344"/>
    <x v="1"/>
    <x v="20"/>
    <x v="8"/>
    <x v="85"/>
    <x v="5"/>
    <n v="506"/>
    <x v="31"/>
    <x v="0"/>
    <x v="0"/>
    <x v="0"/>
  </r>
  <r>
    <n v="345"/>
    <x v="1"/>
    <x v="20"/>
    <x v="9"/>
    <x v="86"/>
    <x v="27"/>
    <n v="504"/>
    <x v="26"/>
    <x v="0"/>
    <x v="0"/>
    <x v="0"/>
  </r>
  <r>
    <n v="346"/>
    <x v="1"/>
    <x v="20"/>
    <x v="10"/>
    <x v="122"/>
    <x v="47"/>
    <n v="472"/>
    <x v="36"/>
    <x v="0"/>
    <x v="0"/>
    <x v="0"/>
  </r>
  <r>
    <n v="347"/>
    <x v="1"/>
    <x v="20"/>
    <x v="12"/>
    <x v="104"/>
    <x v="39"/>
    <n v="421"/>
    <x v="37"/>
    <x v="0"/>
    <x v="0"/>
    <x v="0"/>
  </r>
  <r>
    <n v="348"/>
    <x v="1"/>
    <x v="20"/>
    <x v="11"/>
    <x v="124"/>
    <x v="49"/>
    <s v="E"/>
    <x v="35"/>
    <x v="0"/>
    <x v="0"/>
    <x v="0"/>
  </r>
  <r>
    <n v="349"/>
    <x v="1"/>
    <x v="20"/>
    <x v="27"/>
    <x v="105"/>
    <x v="42"/>
    <s v="Open"/>
    <x v="27"/>
    <x v="0"/>
    <x v="0"/>
    <x v="0"/>
  </r>
  <r>
    <n v="350"/>
    <x v="1"/>
    <x v="20"/>
    <x v="27"/>
    <x v="74"/>
    <x v="1"/>
    <s v="Open"/>
    <x v="38"/>
    <x v="0"/>
    <x v="0"/>
    <x v="0"/>
  </r>
  <r>
    <n v="351"/>
    <x v="7"/>
    <x v="21"/>
    <x v="0"/>
    <x v="102"/>
    <x v="41"/>
    <n v="632"/>
    <x v="17"/>
    <x v="0"/>
    <x v="0"/>
    <x v="0"/>
  </r>
  <r>
    <n v="352"/>
    <x v="7"/>
    <x v="21"/>
    <x v="1"/>
    <x v="93"/>
    <x v="11"/>
    <n v="622"/>
    <x v="42"/>
    <x v="1"/>
    <x v="0"/>
    <x v="0"/>
  </r>
  <r>
    <n v="353"/>
    <x v="7"/>
    <x v="21"/>
    <x v="2"/>
    <x v="74"/>
    <x v="1"/>
    <n v="610"/>
    <x v="43"/>
    <x v="2"/>
    <x v="0"/>
    <x v="0"/>
  </r>
  <r>
    <n v="354"/>
    <x v="7"/>
    <x v="21"/>
    <x v="3"/>
    <x v="83"/>
    <x v="12"/>
    <n v="592"/>
    <x v="13"/>
    <x v="3"/>
    <x v="0"/>
    <x v="0"/>
  </r>
  <r>
    <n v="355"/>
    <x v="7"/>
    <x v="21"/>
    <x v="4"/>
    <x v="82"/>
    <x v="24"/>
    <n v="588"/>
    <x v="44"/>
    <x v="0"/>
    <x v="0"/>
    <x v="0"/>
  </r>
  <r>
    <n v="356"/>
    <x v="7"/>
    <x v="21"/>
    <x v="5"/>
    <x v="107"/>
    <x v="43"/>
    <n v="584"/>
    <x v="5"/>
    <x v="0"/>
    <x v="0"/>
    <x v="0"/>
  </r>
  <r>
    <n v="357"/>
    <x v="7"/>
    <x v="21"/>
    <x v="6"/>
    <x v="94"/>
    <x v="20"/>
    <n v="572"/>
    <x v="19"/>
    <x v="0"/>
    <x v="0"/>
    <x v="0"/>
  </r>
  <r>
    <n v="358"/>
    <x v="7"/>
    <x v="21"/>
    <x v="7"/>
    <x v="86"/>
    <x v="27"/>
    <n v="556"/>
    <x v="18"/>
    <x v="0"/>
    <x v="0"/>
    <x v="1"/>
  </r>
  <r>
    <n v="359"/>
    <x v="7"/>
    <x v="21"/>
    <x v="8"/>
    <x v="106"/>
    <x v="6"/>
    <n v="550"/>
    <x v="32"/>
    <x v="0"/>
    <x v="0"/>
    <x v="0"/>
  </r>
  <r>
    <n v="360"/>
    <x v="7"/>
    <x v="21"/>
    <x v="9"/>
    <x v="111"/>
    <x v="44"/>
    <n v="550"/>
    <x v="19"/>
    <x v="0"/>
    <x v="0"/>
    <x v="0"/>
  </r>
  <r>
    <n v="361"/>
    <x v="7"/>
    <x v="21"/>
    <x v="10"/>
    <x v="84"/>
    <x v="16"/>
    <n v="545"/>
    <x v="9"/>
    <x v="0"/>
    <x v="1"/>
    <x v="0"/>
  </r>
  <r>
    <n v="362"/>
    <x v="7"/>
    <x v="21"/>
    <x v="12"/>
    <x v="85"/>
    <x v="5"/>
    <n v="544"/>
    <x v="9"/>
    <x v="0"/>
    <x v="2"/>
    <x v="0"/>
  </r>
  <r>
    <n v="363"/>
    <x v="7"/>
    <x v="21"/>
    <x v="13"/>
    <x v="64"/>
    <x v="34"/>
    <n v="536"/>
    <x v="23"/>
    <x v="0"/>
    <x v="0"/>
    <x v="0"/>
  </r>
  <r>
    <n v="364"/>
    <x v="7"/>
    <x v="21"/>
    <x v="14"/>
    <x v="81"/>
    <x v="7"/>
    <n v="515"/>
    <x v="12"/>
    <x v="0"/>
    <x v="3"/>
    <x v="0"/>
  </r>
  <r>
    <n v="365"/>
    <x v="7"/>
    <x v="21"/>
    <x v="15"/>
    <x v="117"/>
    <x v="45"/>
    <n v="500"/>
    <x v="33"/>
    <x v="0"/>
    <x v="0"/>
    <x v="0"/>
  </r>
  <r>
    <n v="366"/>
    <x v="7"/>
    <x v="21"/>
    <x v="16"/>
    <x v="87"/>
    <x v="3"/>
    <n v="457"/>
    <x v="7"/>
    <x v="0"/>
    <x v="0"/>
    <x v="0"/>
  </r>
  <r>
    <n v="367"/>
    <x v="7"/>
    <x v="21"/>
    <x v="17"/>
    <x v="97"/>
    <x v="23"/>
    <n v="457"/>
    <x v="24"/>
    <x v="0"/>
    <x v="0"/>
    <x v="0"/>
  </r>
  <r>
    <n v="368"/>
    <x v="7"/>
    <x v="21"/>
    <x v="18"/>
    <x v="122"/>
    <x v="47"/>
    <n v="454"/>
    <x v="3"/>
    <x v="0"/>
    <x v="0"/>
    <x v="0"/>
  </r>
  <r>
    <n v="369"/>
    <x v="7"/>
    <x v="21"/>
    <x v="19"/>
    <x v="95"/>
    <x v="38"/>
    <n v="446"/>
    <x v="45"/>
    <x v="0"/>
    <x v="0"/>
    <x v="0"/>
  </r>
  <r>
    <n v="370"/>
    <x v="7"/>
    <x v="21"/>
    <x v="20"/>
    <x v="90"/>
    <x v="15"/>
    <n v="439"/>
    <x v="9"/>
    <x v="0"/>
    <x v="0"/>
    <x v="0"/>
  </r>
  <r>
    <n v="371"/>
    <x v="7"/>
    <x v="21"/>
    <x v="21"/>
    <x v="123"/>
    <x v="48"/>
    <n v="405"/>
    <x v="7"/>
    <x v="0"/>
    <x v="0"/>
    <x v="0"/>
  </r>
  <r>
    <n v="372"/>
    <x v="7"/>
    <x v="21"/>
    <x v="22"/>
    <x v="113"/>
    <x v="37"/>
    <n v="380"/>
    <x v="28"/>
    <x v="0"/>
    <x v="0"/>
    <x v="0"/>
  </r>
  <r>
    <n v="373"/>
    <x v="7"/>
    <x v="21"/>
    <x v="27"/>
    <x v="126"/>
    <x v="46"/>
    <s v="Open"/>
    <x v="15"/>
    <x v="0"/>
    <x v="0"/>
    <x v="0"/>
  </r>
  <r>
    <n v="374"/>
    <x v="7"/>
    <x v="22"/>
    <x v="0"/>
    <x v="109"/>
    <x v="22"/>
    <n v="643"/>
    <x v="29"/>
    <x v="0"/>
    <x v="0"/>
    <x v="0"/>
  </r>
  <r>
    <n v="375"/>
    <x v="7"/>
    <x v="22"/>
    <x v="1"/>
    <x v="93"/>
    <x v="11"/>
    <n v="628"/>
    <x v="42"/>
    <x v="1"/>
    <x v="0"/>
    <x v="0"/>
  </r>
  <r>
    <n v="376"/>
    <x v="7"/>
    <x v="22"/>
    <x v="2"/>
    <x v="79"/>
    <x v="0"/>
    <n v="608"/>
    <x v="42"/>
    <x v="2"/>
    <x v="0"/>
    <x v="0"/>
  </r>
  <r>
    <n v="377"/>
    <x v="7"/>
    <x v="22"/>
    <x v="3"/>
    <x v="82"/>
    <x v="24"/>
    <n v="595"/>
    <x v="46"/>
    <x v="3"/>
    <x v="0"/>
    <x v="0"/>
  </r>
  <r>
    <n v="378"/>
    <x v="7"/>
    <x v="22"/>
    <x v="4"/>
    <x v="83"/>
    <x v="12"/>
    <n v="582"/>
    <x v="23"/>
    <x v="0"/>
    <x v="0"/>
    <x v="0"/>
  </r>
  <r>
    <n v="379"/>
    <x v="7"/>
    <x v="22"/>
    <x v="5"/>
    <x v="107"/>
    <x v="43"/>
    <n v="573"/>
    <x v="19"/>
    <x v="0"/>
    <x v="0"/>
    <x v="0"/>
  </r>
  <r>
    <n v="380"/>
    <x v="7"/>
    <x v="22"/>
    <x v="6"/>
    <x v="86"/>
    <x v="27"/>
    <n v="565"/>
    <x v="47"/>
    <x v="0"/>
    <x v="0"/>
    <x v="0"/>
  </r>
  <r>
    <n v="381"/>
    <x v="7"/>
    <x v="22"/>
    <x v="7"/>
    <x v="94"/>
    <x v="20"/>
    <n v="564"/>
    <x v="21"/>
    <x v="0"/>
    <x v="0"/>
    <x v="0"/>
  </r>
  <r>
    <n v="382"/>
    <x v="7"/>
    <x v="22"/>
    <x v="8"/>
    <x v="85"/>
    <x v="5"/>
    <n v="558"/>
    <x v="33"/>
    <x v="0"/>
    <x v="0"/>
    <x v="1"/>
  </r>
  <r>
    <n v="383"/>
    <x v="7"/>
    <x v="22"/>
    <x v="9"/>
    <x v="84"/>
    <x v="16"/>
    <n v="506"/>
    <x v="11"/>
    <x v="0"/>
    <x v="1"/>
    <x v="0"/>
  </r>
  <r>
    <n v="384"/>
    <x v="7"/>
    <x v="22"/>
    <x v="10"/>
    <x v="81"/>
    <x v="7"/>
    <n v="479"/>
    <x v="16"/>
    <x v="0"/>
    <x v="2"/>
    <x v="0"/>
  </r>
  <r>
    <n v="385"/>
    <x v="7"/>
    <x v="22"/>
    <x v="12"/>
    <x v="96"/>
    <x v="31"/>
    <n v="454"/>
    <x v="25"/>
    <x v="0"/>
    <x v="3"/>
    <x v="0"/>
  </r>
  <r>
    <n v="386"/>
    <x v="7"/>
    <x v="22"/>
    <x v="13"/>
    <x v="104"/>
    <x v="39"/>
    <n v="439"/>
    <x v="28"/>
    <x v="0"/>
    <x v="0"/>
    <x v="0"/>
  </r>
  <r>
    <n v="387"/>
    <x v="7"/>
    <x v="22"/>
    <x v="14"/>
    <x v="98"/>
    <x v="18"/>
    <n v="434"/>
    <x v="16"/>
    <x v="0"/>
    <x v="0"/>
    <x v="0"/>
  </r>
  <r>
    <n v="388"/>
    <x v="7"/>
    <x v="22"/>
    <x v="15"/>
    <x v="88"/>
    <x v="21"/>
    <n v="404"/>
    <x v="41"/>
    <x v="0"/>
    <x v="0"/>
    <x v="0"/>
  </r>
  <r>
    <n v="389"/>
    <x v="7"/>
    <x v="22"/>
    <x v="16"/>
    <x v="127"/>
    <x v="50"/>
    <n v="378"/>
    <x v="35"/>
    <x v="0"/>
    <x v="0"/>
    <x v="0"/>
  </r>
  <r>
    <n v="390"/>
    <x v="7"/>
    <x v="22"/>
    <x v="27"/>
    <x v="105"/>
    <x v="42"/>
    <s v="Open"/>
    <x v="2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9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compact="0" compactData="0" multipleFieldFilters="0">
  <location ref="A4:I27" firstHeaderRow="1" firstDataRow="1" firstDataCol="8"/>
  <pivotFields count="12">
    <pivotField compact="0" outline="0" showAll="0" defaultSubtotal="0"/>
    <pivotField axis="axisRow" compact="0" outline="0" showAll="0" defaultSubtotal="0">
      <items count="11">
        <item x="4"/>
        <item x="6"/>
        <item x="10"/>
        <item x="0"/>
        <item x="3"/>
        <item x="7"/>
        <item x="8"/>
        <item x="9"/>
        <item x="1"/>
        <item x="2"/>
        <item x="5"/>
      </items>
    </pivotField>
    <pivotField axis="axisRow" compact="0" outline="0" showAll="0" defaultSubtotal="0">
      <items count="23">
        <item h="1" x="0"/>
        <item h="1" x="1"/>
        <item h="1" x="2"/>
        <item h="1" x="3"/>
        <item h="1" sd="0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</items>
    </pivotField>
    <pivotField axis="axisRow" compact="0" outline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11"/>
        <item x="27"/>
      </items>
    </pivotField>
    <pivotField axis="axisRow" compact="0" outline="0" showAll="0" defaultSubtotal="0">
      <items count="128">
        <item x="115"/>
        <item x="125"/>
        <item x="121"/>
        <item x="102"/>
        <item x="18"/>
        <item x="46"/>
        <item x="87"/>
        <item x="112"/>
        <item x="3"/>
        <item x="11"/>
        <item x="19"/>
        <item x="49"/>
        <item x="76"/>
        <item x="95"/>
        <item x="4"/>
        <item x="10"/>
        <item x="31"/>
        <item x="55"/>
        <item x="57"/>
        <item x="7"/>
        <item x="44"/>
        <item x="81"/>
        <item x="15"/>
        <item x="47"/>
        <item x="93"/>
        <item x="70"/>
        <item x="64"/>
        <item x="110"/>
        <item x="59"/>
        <item x="123"/>
        <item x="5"/>
        <item x="36"/>
        <item x="17"/>
        <item x="37"/>
        <item x="80"/>
        <item x="114"/>
        <item x="85"/>
        <item x="122"/>
        <item x="75"/>
        <item x="88"/>
        <item x="120"/>
        <item x="91"/>
        <item x="27"/>
        <item x="34"/>
        <item x="109"/>
        <item x="16"/>
        <item x="43"/>
        <item x="83"/>
        <item x="9"/>
        <item x="24"/>
        <item x="42"/>
        <item x="103"/>
        <item x="96"/>
        <item x="78"/>
        <item x="72"/>
        <item x="108"/>
        <item x="119"/>
        <item x="100"/>
        <item x="73"/>
        <item x="101"/>
        <item x="69"/>
        <item x="48"/>
        <item x="86"/>
        <item x="98"/>
        <item x="117"/>
        <item x="30"/>
        <item x="71"/>
        <item x="65"/>
        <item x="56"/>
        <item x="54"/>
        <item x="0"/>
        <item x="35"/>
        <item x="79"/>
        <item x="58"/>
        <item x="14"/>
        <item x="68"/>
        <item x="62"/>
        <item x="84"/>
        <item x="29"/>
        <item x="50"/>
        <item x="82"/>
        <item x="105"/>
        <item x="61"/>
        <item x="60"/>
        <item x="67"/>
        <item x="89"/>
        <item x="1"/>
        <item x="32"/>
        <item x="74"/>
        <item x="124"/>
        <item x="118"/>
        <item x="8"/>
        <item x="13"/>
        <item x="25"/>
        <item x="38"/>
        <item x="94"/>
        <item x="113"/>
        <item x="20"/>
        <item x="45"/>
        <item x="90"/>
        <item x="22"/>
        <item x="51"/>
        <item x="28"/>
        <item x="53"/>
        <item x="97"/>
        <item x="52"/>
        <item x="99"/>
        <item x="23"/>
        <item x="63"/>
        <item x="2"/>
        <item x="41"/>
        <item x="111"/>
        <item x="116"/>
        <item x="107"/>
        <item x="77"/>
        <item x="104"/>
        <item x="21"/>
        <item x="40"/>
        <item x="6"/>
        <item x="92"/>
        <item x="12"/>
        <item x="33"/>
        <item x="106"/>
        <item x="26"/>
        <item x="39"/>
        <item x="66"/>
        <item x="126"/>
        <item x="127"/>
      </items>
    </pivotField>
    <pivotField compact="0" outline="0" showAll="0" defaultSubtotal="0"/>
    <pivotField dataField="1" compact="0" outline="0" showAll="0" defaultSubtotal="0"/>
    <pivotField axis="axisRow" compact="0" outline="0" showAll="0" defaultSubtotal="0">
      <items count="48">
        <item x="37"/>
        <item x="27"/>
        <item x="15"/>
        <item x="41"/>
        <item x="35"/>
        <item x="25"/>
        <item x="23"/>
        <item x="26"/>
        <item x="36"/>
        <item x="31"/>
        <item x="18"/>
        <item x="40"/>
        <item x="38"/>
        <item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9"/>
        <item x="20"/>
        <item x="21"/>
        <item x="22"/>
        <item x="24"/>
        <item x="28"/>
        <item x="29"/>
        <item x="30"/>
        <item x="32"/>
        <item x="33"/>
        <item x="34"/>
        <item x="42"/>
        <item x="43"/>
        <item x="44"/>
        <item x="45"/>
        <item x="46"/>
        <item x="47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6">
        <item x="5"/>
        <item x="1"/>
        <item x="2"/>
        <item x="3"/>
        <item x="4"/>
        <item x="0"/>
      </items>
    </pivotField>
    <pivotField compact="0" outline="0" dragToRow="0" dragToCol="0" dragToPage="0" showAll="0" defaultSubtotal="0"/>
  </pivotFields>
  <rowFields count="8">
    <field x="2"/>
    <field x="1"/>
    <field x="3"/>
    <field x="4"/>
    <field x="8"/>
    <field x="9"/>
    <field x="10"/>
    <field x="7"/>
  </rowFields>
  <rowItems count="23">
    <i>
      <x v="21"/>
      <x v="5"/>
      <x/>
      <x v="3"/>
      <x v="3"/>
      <x v="3"/>
      <x v="5"/>
      <x v="30"/>
    </i>
    <i r="2">
      <x v="1"/>
      <x v="24"/>
      <x/>
      <x v="3"/>
      <x v="5"/>
      <x v="42"/>
    </i>
    <i r="2">
      <x v="2"/>
      <x v="88"/>
      <x v="1"/>
      <x v="3"/>
      <x v="5"/>
      <x v="43"/>
    </i>
    <i r="2">
      <x v="3"/>
      <x v="47"/>
      <x v="2"/>
      <x v="3"/>
      <x v="5"/>
      <x v="27"/>
    </i>
    <i r="2">
      <x v="4"/>
      <x v="80"/>
      <x v="3"/>
      <x v="3"/>
      <x v="5"/>
      <x v="44"/>
    </i>
    <i r="2">
      <x v="5"/>
      <x v="113"/>
      <x v="3"/>
      <x v="3"/>
      <x v="5"/>
      <x v="19"/>
    </i>
    <i r="2">
      <x v="6"/>
      <x v="95"/>
      <x v="3"/>
      <x v="3"/>
      <x v="5"/>
      <x v="31"/>
    </i>
    <i r="2">
      <x v="7"/>
      <x v="62"/>
      <x v="3"/>
      <x v="3"/>
      <x v="1"/>
      <x v="10"/>
    </i>
    <i r="2">
      <x v="8"/>
      <x v="122"/>
      <x v="3"/>
      <x v="3"/>
      <x v="5"/>
      <x v="39"/>
    </i>
    <i r="2">
      <x v="9"/>
      <x v="111"/>
      <x v="3"/>
      <x v="3"/>
      <x v="5"/>
      <x v="31"/>
    </i>
    <i r="2">
      <x v="10"/>
      <x v="77"/>
      <x v="3"/>
      <x/>
      <x v="5"/>
      <x v="23"/>
    </i>
    <i r="2">
      <x v="11"/>
      <x v="36"/>
      <x v="3"/>
      <x v="1"/>
      <x v="5"/>
      <x v="23"/>
    </i>
    <i r="2">
      <x v="12"/>
      <x v="26"/>
      <x v="3"/>
      <x v="3"/>
      <x v="5"/>
      <x v="6"/>
    </i>
    <i r="2">
      <x v="13"/>
      <x v="21"/>
      <x v="3"/>
      <x v="2"/>
      <x v="5"/>
      <x v="26"/>
    </i>
    <i r="2">
      <x v="14"/>
      <x v="64"/>
      <x v="3"/>
      <x v="3"/>
      <x v="5"/>
      <x v="40"/>
    </i>
    <i r="2">
      <x v="15"/>
      <x v="6"/>
      <x v="3"/>
      <x v="3"/>
      <x v="5"/>
      <x v="21"/>
    </i>
    <i r="2">
      <x v="16"/>
      <x v="104"/>
      <x v="3"/>
      <x v="3"/>
      <x v="5"/>
      <x v="35"/>
    </i>
    <i r="2">
      <x v="17"/>
      <x v="37"/>
      <x v="3"/>
      <x v="3"/>
      <x v="5"/>
      <x v="17"/>
    </i>
    <i r="2">
      <x v="18"/>
      <x v="13"/>
      <x v="3"/>
      <x v="3"/>
      <x v="5"/>
      <x v="45"/>
    </i>
    <i r="2">
      <x v="19"/>
      <x v="99"/>
      <x v="3"/>
      <x v="3"/>
      <x v="5"/>
      <x v="23"/>
    </i>
    <i r="2">
      <x v="20"/>
      <x v="29"/>
      <x v="3"/>
      <x v="3"/>
      <x v="5"/>
      <x v="21"/>
    </i>
    <i r="2">
      <x v="21"/>
      <x v="96"/>
      <x v="3"/>
      <x v="3"/>
      <x v="5"/>
      <x v="36"/>
    </i>
    <i r="2">
      <x v="27"/>
      <x v="126"/>
      <x v="3"/>
      <x v="3"/>
      <x v="5"/>
      <x v="2"/>
    </i>
  </rowItems>
  <colItems count="1">
    <i/>
  </colItems>
  <dataFields count="1">
    <dataField name="Max of Score" fld="6" subtotal="max" baseField="3" baseItem="0"/>
  </dataFields>
  <formats count="1">
    <format dxfId="103">
      <pivotArea dataOnly="0" labelOnly="1" outline="0" fieldPosition="0">
        <references count="3">
          <reference field="1" count="1" selected="0">
            <x v="8"/>
          </reference>
          <reference field="2" count="0" selected="0"/>
          <reference field="3" count="1"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D26" firstHeaderRow="1" firstDataRow="3" firstDataCol="2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2">
        <item m="1" x="55"/>
        <item x="3"/>
        <item x="13"/>
        <item x="33"/>
        <item x="4"/>
        <item x="26"/>
        <item m="1" x="53"/>
        <item x="7"/>
        <item x="18"/>
        <item x="31"/>
        <item m="1" x="49"/>
        <item x="12"/>
        <item x="5"/>
        <item m="1" x="59"/>
        <item x="21"/>
        <item x="22"/>
        <item x="11"/>
        <item x="9"/>
        <item x="19"/>
        <item m="1" x="58"/>
        <item x="36"/>
        <item x="27"/>
        <item m="1" x="46"/>
        <item m="1" x="47"/>
        <item x="25"/>
        <item m="1" x="54"/>
        <item m="1" x="50"/>
        <item m="1" x="61"/>
        <item m="1" x="48"/>
        <item x="15"/>
        <item x="24"/>
        <item x="40"/>
        <item x="30"/>
        <item x="1"/>
        <item x="8"/>
        <item x="20"/>
        <item x="35"/>
        <item x="14"/>
        <item x="16"/>
        <item m="1" x="52"/>
        <item x="28"/>
        <item x="23"/>
        <item m="1" x="51"/>
        <item m="1" x="56"/>
        <item x="2"/>
        <item m="1" x="60"/>
        <item m="1" x="57"/>
        <item x="39"/>
        <item x="34"/>
        <item x="6"/>
        <item x="38"/>
        <item x="0"/>
        <item x="42"/>
        <item x="43"/>
        <item x="10"/>
        <item x="17"/>
        <item x="29"/>
        <item x="32"/>
        <item x="37"/>
        <item x="41"/>
        <item x="44"/>
        <item x="45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descending" defaultSubtotal="0">
      <items count="6">
        <item h="1" x="0"/>
        <item h="1" x="4"/>
        <item h="1" x="3"/>
        <item h="1" x="2"/>
        <item x="1"/>
        <item h="1" m="1" x="5"/>
      </items>
    </pivotField>
    <pivotField dataField="1" compact="0" outline="0" showAll="0" defaultSubtotal="0"/>
    <pivotField compact="0" outline="0" dragToRow="0" dragToCol="0" dragToPage="0" showAll="0" defaultSubtotal="0"/>
  </pivotFields>
  <rowFields count="2">
    <field x="2"/>
    <field x="5"/>
  </rowFields>
  <rowItems count="21">
    <i>
      <x v="2"/>
      <x v="44"/>
    </i>
    <i>
      <x v="3"/>
      <x v="49"/>
    </i>
    <i>
      <x v="4"/>
      <x v="29"/>
    </i>
    <i>
      <x v="5"/>
      <x v="15"/>
    </i>
    <i>
      <x v="6"/>
      <x v="35"/>
    </i>
    <i>
      <x v="7"/>
      <x v="44"/>
    </i>
    <i>
      <x v="8"/>
      <x v="1"/>
    </i>
    <i>
      <x v="9"/>
      <x v="11"/>
    </i>
    <i>
      <x v="10"/>
      <x v="30"/>
    </i>
    <i>
      <x v="11"/>
      <x v="1"/>
    </i>
    <i>
      <x v="12"/>
      <x v="16"/>
    </i>
    <i>
      <x v="13"/>
      <x v="30"/>
    </i>
    <i>
      <x v="14"/>
      <x v="51"/>
    </i>
    <i>
      <x v="15"/>
      <x v="9"/>
    </i>
    <i>
      <x v="16"/>
      <x v="50"/>
    </i>
    <i>
      <x v="17"/>
      <x v="8"/>
    </i>
    <i>
      <x v="18"/>
      <x v="21"/>
    </i>
    <i>
      <x v="19"/>
      <x v="8"/>
    </i>
    <i>
      <x v="20"/>
      <x v="47"/>
    </i>
    <i>
      <x v="21"/>
      <x v="21"/>
    </i>
    <i>
      <x v="22"/>
      <x v="12"/>
    </i>
  </rowItems>
  <colFields count="2">
    <field x="10"/>
    <field x="-2"/>
  </colFields>
  <colItems count="2">
    <i>
      <x v="4"/>
      <x/>
    </i>
    <i r="1" i="1">
      <x v="1"/>
    </i>
  </colItems>
  <dataFields count="2">
    <dataField name="Sum of Score" fld="6" baseField="0" baseItem="0"/>
    <dataField name="Max of Most Improved Pts" fld="11" subtotal="max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showHeaders="0" outline="1" outlineData="1" multipleFieldFilters="0" chartFormat="2">
  <location ref="A1:X53" firstHeaderRow="1" firstDataRow="2" firstDataCol="1"/>
  <pivotFields count="7">
    <pivotField showAll="0" defaultSubtotal="0"/>
    <pivotField showAll="0"/>
    <pivotField axis="axisCol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 defaultSubtotal="0"/>
    <pivotField axis="axisRow" showAll="0" sortType="ascending">
      <items count="69">
        <item x="50"/>
        <item x="41"/>
        <item m="1" x="60"/>
        <item x="3"/>
        <item x="14"/>
        <item x="38"/>
        <item x="4"/>
        <item x="26"/>
        <item x="32"/>
        <item m="1" x="59"/>
        <item x="7"/>
        <item x="11"/>
        <item x="34"/>
        <item x="48"/>
        <item m="1" x="54"/>
        <item x="13"/>
        <item m="1" x="55"/>
        <item x="5"/>
        <item x="47"/>
        <item m="1" x="64"/>
        <item x="21"/>
        <item x="22"/>
        <item x="12"/>
        <item x="9"/>
        <item x="19"/>
        <item x="31"/>
        <item m="1" x="63"/>
        <item x="36"/>
        <item x="27"/>
        <item x="18"/>
        <item m="1" x="51"/>
        <item x="45"/>
        <item m="1" x="52"/>
        <item x="25"/>
        <item x="30"/>
        <item x="0"/>
        <item m="1" x="56"/>
        <item x="33"/>
        <item m="1" x="67"/>
        <item x="10"/>
        <item m="1" x="53"/>
        <item x="16"/>
        <item x="24"/>
        <item x="42"/>
        <item x="35"/>
        <item x="1"/>
        <item m="1" x="65"/>
        <item x="8"/>
        <item x="20"/>
        <item x="37"/>
        <item x="15"/>
        <item x="17"/>
        <item m="1" x="58"/>
        <item x="49"/>
        <item x="28"/>
        <item x="23"/>
        <item x="29"/>
        <item m="1" x="57"/>
        <item x="40"/>
        <item m="1" x="61"/>
        <item x="2"/>
        <item x="46"/>
        <item m="1" x="66"/>
        <item x="44"/>
        <item m="1" x="62"/>
        <item x="43"/>
        <item x="39"/>
        <item x="6"/>
        <item t="default"/>
      </items>
    </pivotField>
    <pivotField dataField="1" showAll="0"/>
  </pivotFields>
  <rowFields count="1">
    <field x="5"/>
  </rowFields>
  <rowItems count="5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1"/>
    </i>
    <i>
      <x v="33"/>
    </i>
    <i>
      <x v="34"/>
    </i>
    <i>
      <x v="35"/>
    </i>
    <i>
      <x v="37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8"/>
    </i>
    <i>
      <x v="60"/>
    </i>
    <i>
      <x v="61"/>
    </i>
    <i>
      <x v="63"/>
    </i>
    <i>
      <x v="65"/>
    </i>
    <i>
      <x v="66"/>
    </i>
    <i>
      <x v="67"/>
    </i>
  </rowItems>
  <colFields count="1">
    <field x="2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Score By Year" fld="6" subtotal="max" baseField="4" baseItem="0"/>
  </dataField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4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 chartFormat="2">
  <location ref="B3:H26" firstHeaderRow="1" firstDataRow="2" firstDataCol="1"/>
  <pivotFields count="13">
    <pivotField showAll="0"/>
    <pivotField showAll="0"/>
    <pivotField showAll="0"/>
    <pivotField axis="axisCol" multipleItemSelectionAllowed="1" showAll="0" sortType="ascending">
      <items count="28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t="default"/>
      </items>
    </pivotField>
    <pivotField showAll="0" defaultSubtotal="0"/>
    <pivotField axis="axisRow" dataField="1" showAll="0" sortType="descending">
      <items count="63">
        <item x="38"/>
        <item m="1" x="55"/>
        <item x="3"/>
        <item x="13"/>
        <item x="33"/>
        <item x="4"/>
        <item x="26"/>
        <item m="1" x="53"/>
        <item x="7"/>
        <item x="18"/>
        <item x="31"/>
        <item x="44"/>
        <item m="1" x="49"/>
        <item x="12"/>
        <item x="5"/>
        <item x="43"/>
        <item m="1" x="59"/>
        <item x="21"/>
        <item x="22"/>
        <item x="11"/>
        <item x="9"/>
        <item x="19"/>
        <item x="32"/>
        <item m="1" x="58"/>
        <item x="36"/>
        <item x="27"/>
        <item x="17"/>
        <item m="1" x="46"/>
        <item x="42"/>
        <item m="1" x="47"/>
        <item x="25"/>
        <item m="1" x="54"/>
        <item x="0"/>
        <item m="1" x="50"/>
        <item m="1" x="61"/>
        <item x="10"/>
        <item m="1" x="48"/>
        <item x="15"/>
        <item x="24"/>
        <item x="40"/>
        <item x="30"/>
        <item x="1"/>
        <item x="8"/>
        <item x="20"/>
        <item x="35"/>
        <item x="14"/>
        <item x="16"/>
        <item m="1" x="52"/>
        <item x="28"/>
        <item x="23"/>
        <item x="29"/>
        <item m="1" x="51"/>
        <item x="37"/>
        <item m="1" x="56"/>
        <item x="2"/>
        <item m="1" x="60"/>
        <item x="41"/>
        <item m="1" x="57"/>
        <item x="39"/>
        <item x="34"/>
        <item x="6"/>
        <item x="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/>
    <pivotField showAll="0" defaultSubtotal="0"/>
    <pivotField dragToRow="0" dragToCol="0" dragToPage="0" showAll="0" defaultSubtotal="0"/>
  </pivotFields>
  <rowFields count="1">
    <field x="5"/>
  </rowFields>
  <rowItems count="22">
    <i>
      <x v="32"/>
    </i>
    <i>
      <x v="41"/>
    </i>
    <i>
      <x v="9"/>
    </i>
    <i>
      <x v="18"/>
    </i>
    <i>
      <x v="38"/>
    </i>
    <i>
      <x v="13"/>
    </i>
    <i>
      <x v="60"/>
    </i>
    <i>
      <x v="54"/>
    </i>
    <i>
      <x v="8"/>
    </i>
    <i>
      <x/>
    </i>
    <i>
      <x v="19"/>
    </i>
    <i>
      <x v="43"/>
    </i>
    <i>
      <x v="14"/>
    </i>
    <i>
      <x v="21"/>
    </i>
    <i>
      <x v="17"/>
    </i>
    <i>
      <x v="5"/>
    </i>
    <i>
      <x v="2"/>
    </i>
    <i>
      <x v="58"/>
    </i>
    <i>
      <x v="10"/>
    </i>
    <i>
      <x v="20"/>
    </i>
    <i>
      <x v="40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horus" fld="5" subtotal="count" baseField="0" baseItem="0"/>
  </dataFields>
  <chartFormats count="5">
    <chartFormat chart="1" format="25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1" format="26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1" format="27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1" format="28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1" format="29" series="1">
      <pivotArea type="data" outline="0" fieldPosition="0">
        <references count="1"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19" applyNumberFormats="0" applyBorderFormats="0" applyFontFormats="0" applyPatternFormats="0" applyAlignmentFormats="0" applyWidthHeightFormats="1" dataCaption="Values" showMissing="0" updatedVersion="6" minRefreshableVersion="3" useAutoFormatting="1" itemPrintTitles="1" createdVersion="6" indent="0" showHeaders="0" outline="1" outlineData="1" multipleFieldFilters="0" chartFormat="3">
  <location ref="A3:E22" firstHeaderRow="1" firstDataRow="2" firstDataCol="1"/>
  <pivotFields count="12">
    <pivotField showAll="0"/>
    <pivotField showAll="0"/>
    <pivotField showAll="0"/>
    <pivotField multipleItemSelectionAllowed="1" showAll="0" sortType="descending"/>
    <pivotField showAll="0" defaultSubtotal="0"/>
    <pivotField axis="axisRow" dataField="1" showAll="0" sortType="ascending">
      <items count="97">
        <item x="50"/>
        <item x="41"/>
        <item m="1" x="74"/>
        <item m="1" x="87"/>
        <item x="3"/>
        <item x="14"/>
        <item x="38"/>
        <item x="4"/>
        <item x="26"/>
        <item x="32"/>
        <item m="1" x="72"/>
        <item x="7"/>
        <item x="11"/>
        <item x="34"/>
        <item m="1" x="57"/>
        <item x="48"/>
        <item m="1" x="58"/>
        <item m="1" x="83"/>
        <item x="13"/>
        <item m="1" x="61"/>
        <item x="5"/>
        <item m="1" x="71"/>
        <item x="47"/>
        <item m="1" x="81"/>
        <item m="1" x="76"/>
        <item x="21"/>
        <item m="1" x="68"/>
        <item m="1" x="82"/>
        <item x="22"/>
        <item x="12"/>
        <item x="9"/>
        <item x="19"/>
        <item x="31"/>
        <item m="1" x="79"/>
        <item m="1" x="51"/>
        <item x="36"/>
        <item m="1" x="85"/>
        <item m="1" x="89"/>
        <item x="27"/>
        <item x="18"/>
        <item m="1" x="52"/>
        <item m="1" x="70"/>
        <item x="45"/>
        <item m="1" x="55"/>
        <item m="1" x="88"/>
        <item x="25"/>
        <item x="30"/>
        <item x="0"/>
        <item m="1" x="62"/>
        <item m="1" x="53"/>
        <item x="33"/>
        <item m="1" x="93"/>
        <item m="1" x="80"/>
        <item x="10"/>
        <item m="1" x="56"/>
        <item m="1" x="60"/>
        <item x="16"/>
        <item m="1" x="54"/>
        <item x="24"/>
        <item x="42"/>
        <item m="1" x="94"/>
        <item m="1" x="78"/>
        <item x="35"/>
        <item x="1"/>
        <item m="1" x="90"/>
        <item x="8"/>
        <item m="1" x="95"/>
        <item x="20"/>
        <item x="37"/>
        <item m="1" x="86"/>
        <item x="15"/>
        <item x="17"/>
        <item m="1" x="66"/>
        <item m="1" x="65"/>
        <item x="49"/>
        <item x="28"/>
        <item m="1" x="69"/>
        <item x="23"/>
        <item x="29"/>
        <item m="1" x="63"/>
        <item m="1" x="84"/>
        <item x="40"/>
        <item m="1" x="75"/>
        <item m="1" x="59"/>
        <item m="1" x="64"/>
        <item x="2"/>
        <item x="46"/>
        <item m="1" x="92"/>
        <item x="44"/>
        <item m="1" x="77"/>
        <item m="1" x="91"/>
        <item x="43"/>
        <item x="39"/>
        <item m="1" x="73"/>
        <item x="6"/>
        <item m="1" x="67"/>
        <item t="default"/>
      </items>
    </pivotField>
    <pivotField showAll="0"/>
    <pivotField showAll="0" defaultSubtotal="0"/>
    <pivotField axis="axisCol" showAll="0" sortType="ascending">
      <items count="5">
        <item x="1"/>
        <item x="2"/>
        <item x="3"/>
        <item h="1" x="0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18">
    <i>
      <x v="11"/>
    </i>
    <i>
      <x v="12"/>
    </i>
    <i>
      <x v="13"/>
    </i>
    <i>
      <x v="18"/>
    </i>
    <i>
      <x v="20"/>
    </i>
    <i>
      <x v="25"/>
    </i>
    <i>
      <x v="28"/>
    </i>
    <i>
      <x v="29"/>
    </i>
    <i>
      <x v="31"/>
    </i>
    <i>
      <x v="42"/>
    </i>
    <i>
      <x v="47"/>
    </i>
    <i>
      <x v="58"/>
    </i>
    <i>
      <x v="62"/>
    </i>
    <i>
      <x v="63"/>
    </i>
    <i>
      <x v="67"/>
    </i>
    <i>
      <x v="70"/>
    </i>
    <i>
      <x v="94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Chorus " fld="5" subtotal="count" baseField="0" baseItem="0"/>
  </dataFields>
  <chartFormats count="4"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4" cacheId="19" applyNumberFormats="0" applyBorderFormats="0" applyFontFormats="0" applyPatternFormats="0" applyAlignmentFormats="0" applyWidthHeightFormats="1" dataCaption="Values" showMissing="0" updatedVersion="6" minRefreshableVersion="3" useAutoFormatting="1" itemPrintTitles="1" createdVersion="6" indent="0" showHeaders="0" outline="1" outlineData="1" multipleFieldFilters="0" chartFormat="4">
  <location ref="A3:E19" firstHeaderRow="1" firstDataRow="2" firstDataCol="1"/>
  <pivotFields count="12">
    <pivotField showAll="0"/>
    <pivotField showAll="0"/>
    <pivotField showAll="0"/>
    <pivotField multipleItemSelectionAllowed="1" showAll="0" sortType="descending"/>
    <pivotField showAll="0" defaultSubtotal="0"/>
    <pivotField axis="axisRow" dataField="1" showAll="0" sortType="ascending">
      <items count="97">
        <item x="50"/>
        <item x="41"/>
        <item m="1" x="74"/>
        <item m="1" x="87"/>
        <item x="3"/>
        <item x="14"/>
        <item x="38"/>
        <item x="4"/>
        <item x="26"/>
        <item x="32"/>
        <item m="1" x="72"/>
        <item x="7"/>
        <item x="11"/>
        <item x="34"/>
        <item m="1" x="57"/>
        <item x="48"/>
        <item m="1" x="58"/>
        <item m="1" x="83"/>
        <item x="13"/>
        <item m="1" x="61"/>
        <item x="5"/>
        <item m="1" x="71"/>
        <item x="47"/>
        <item m="1" x="81"/>
        <item m="1" x="76"/>
        <item x="21"/>
        <item m="1" x="68"/>
        <item m="1" x="82"/>
        <item x="22"/>
        <item x="12"/>
        <item x="9"/>
        <item x="19"/>
        <item x="31"/>
        <item m="1" x="79"/>
        <item m="1" x="51"/>
        <item x="36"/>
        <item m="1" x="85"/>
        <item m="1" x="89"/>
        <item x="27"/>
        <item x="18"/>
        <item m="1" x="52"/>
        <item m="1" x="70"/>
        <item x="45"/>
        <item m="1" x="55"/>
        <item m="1" x="88"/>
        <item x="25"/>
        <item x="30"/>
        <item x="0"/>
        <item m="1" x="62"/>
        <item m="1" x="53"/>
        <item x="33"/>
        <item m="1" x="93"/>
        <item m="1" x="80"/>
        <item x="10"/>
        <item m="1" x="56"/>
        <item m="1" x="60"/>
        <item x="16"/>
        <item m="1" x="54"/>
        <item x="24"/>
        <item x="42"/>
        <item m="1" x="94"/>
        <item m="1" x="78"/>
        <item x="35"/>
        <item x="1"/>
        <item m="1" x="90"/>
        <item x="8"/>
        <item m="1" x="95"/>
        <item x="20"/>
        <item x="37"/>
        <item m="1" x="86"/>
        <item x="15"/>
        <item x="17"/>
        <item m="1" x="66"/>
        <item m="1" x="65"/>
        <item x="49"/>
        <item x="28"/>
        <item m="1" x="69"/>
        <item x="23"/>
        <item x="29"/>
        <item m="1" x="63"/>
        <item m="1" x="84"/>
        <item x="40"/>
        <item m="1" x="75"/>
        <item m="1" x="59"/>
        <item m="1" x="64"/>
        <item x="2"/>
        <item x="46"/>
        <item m="1" x="92"/>
        <item x="44"/>
        <item m="1" x="77"/>
        <item m="1" x="91"/>
        <item x="43"/>
        <item x="39"/>
        <item m="1" x="73"/>
        <item x="6"/>
        <item m="1" x="67"/>
        <item t="default"/>
      </items>
    </pivotField>
    <pivotField showAll="0"/>
    <pivotField showAll="0" defaultSubtotal="0"/>
    <pivotField showAll="0" sortType="descending"/>
    <pivotField axis="axisCol" showAll="0" sortType="ascending">
      <items count="5">
        <item x="1"/>
        <item x="2"/>
        <item x="3"/>
        <item h="1" x="0"/>
        <item t="default"/>
      </items>
    </pivotField>
    <pivotField showAll="0"/>
    <pivotField dragToRow="0" dragToCol="0" dragToPage="0" showAll="0" defaultSubtotal="0"/>
  </pivotFields>
  <rowFields count="1">
    <field x="5"/>
  </rowFields>
  <rowItems count="15">
    <i>
      <x v="6"/>
    </i>
    <i>
      <x v="11"/>
    </i>
    <i>
      <x v="12"/>
    </i>
    <i>
      <x v="13"/>
    </i>
    <i>
      <x v="18"/>
    </i>
    <i>
      <x v="20"/>
    </i>
    <i>
      <x v="25"/>
    </i>
    <i>
      <x v="29"/>
    </i>
    <i>
      <x v="32"/>
    </i>
    <i>
      <x v="38"/>
    </i>
    <i>
      <x v="56"/>
    </i>
    <i>
      <x v="62"/>
    </i>
    <i>
      <x v="67"/>
    </i>
    <i>
      <x v="91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Chorus " fld="5" subtotal="count" baseField="0" baseItem="0"/>
  </dataFields>
  <chartFormats count="3"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19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chartFormat="1">
  <location ref="A3:B26" firstHeaderRow="1" firstDataRow="1" firstDataCol="1"/>
  <pivotFields count="12"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Items count="1">
    <i/>
  </colItems>
  <dataFields count="1">
    <dataField name="Count of Chorus" fld="5" subtotal="count" baseField="0" baseItem="0"/>
  </dataFields>
  <chartFormats count="3"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2" cacheId="19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chartFormat="1">
  <location ref="A3:B54" firstHeaderRow="1" firstDataRow="1" firstDataCol="1"/>
  <pivotFields count="12">
    <pivotField showAll="0"/>
    <pivotField showAll="0"/>
    <pivotField dataField="1" showAll="0"/>
    <pivotField showAll="0"/>
    <pivotField showAll="0" defaultSubtotal="0"/>
    <pivotField axis="axisRow" showAll="0" sortType="descending">
      <items count="97">
        <item m="1" x="87"/>
        <item x="3"/>
        <item x="14"/>
        <item x="38"/>
        <item x="4"/>
        <item x="26"/>
        <item m="1" x="72"/>
        <item x="7"/>
        <item x="11"/>
        <item x="34"/>
        <item m="1" x="57"/>
        <item m="1" x="83"/>
        <item x="13"/>
        <item m="1" x="61"/>
        <item m="1" x="71"/>
        <item m="1" x="76"/>
        <item x="21"/>
        <item m="1" x="82"/>
        <item x="22"/>
        <item x="12"/>
        <item x="9"/>
        <item x="19"/>
        <item m="1" x="51"/>
        <item x="36"/>
        <item m="1" x="85"/>
        <item m="1" x="89"/>
        <item x="27"/>
        <item m="1" x="70"/>
        <item m="1" x="88"/>
        <item x="25"/>
        <item x="30"/>
        <item m="1" x="53"/>
        <item m="1" x="80"/>
        <item m="1" x="60"/>
        <item m="1" x="54"/>
        <item x="24"/>
        <item m="1" x="94"/>
        <item m="1" x="78"/>
        <item x="35"/>
        <item x="1"/>
        <item x="8"/>
        <item m="1" x="95"/>
        <item x="20"/>
        <item m="1" x="86"/>
        <item x="15"/>
        <item x="17"/>
        <item m="1" x="65"/>
        <item m="1" x="69"/>
        <item x="23"/>
        <item m="1" x="84"/>
        <item m="1" x="59"/>
        <item m="1" x="64"/>
        <item x="2"/>
        <item m="1" x="92"/>
        <item m="1" x="91"/>
        <item x="43"/>
        <item x="39"/>
        <item m="1" x="73"/>
        <item x="6"/>
        <item m="1" x="67"/>
        <item x="16"/>
        <item x="42"/>
        <item x="37"/>
        <item x="28"/>
        <item m="1" x="62"/>
        <item m="1" x="74"/>
        <item m="1" x="58"/>
        <item m="1" x="81"/>
        <item m="1" x="68"/>
        <item m="1" x="79"/>
        <item m="1" x="52"/>
        <item m="1" x="55"/>
        <item m="1" x="93"/>
        <item m="1" x="56"/>
        <item m="1" x="66"/>
        <item m="1" x="63"/>
        <item m="1" x="75"/>
        <item m="1" x="77"/>
        <item x="5"/>
        <item x="41"/>
        <item x="0"/>
        <item x="45"/>
        <item x="47"/>
        <item m="1" x="90"/>
        <item x="10"/>
        <item x="18"/>
        <item x="29"/>
        <item x="31"/>
        <item x="32"/>
        <item x="33"/>
        <item x="40"/>
        <item x="44"/>
        <item x="48"/>
        <item x="49"/>
        <item x="46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/>
    <pivotField dragToRow="0" dragToCol="0" dragToPage="0" showAll="0" defaultSubtotal="0"/>
  </pivotFields>
  <rowFields count="1">
    <field x="5"/>
  </rowFields>
  <rowItems count="51">
    <i>
      <x v="78"/>
    </i>
    <i>
      <x v="8"/>
    </i>
    <i>
      <x v="19"/>
    </i>
    <i>
      <x v="60"/>
    </i>
    <i>
      <x v="80"/>
    </i>
    <i>
      <x v="35"/>
    </i>
    <i>
      <x v="58"/>
    </i>
    <i>
      <x v="7"/>
    </i>
    <i>
      <x v="39"/>
    </i>
    <i>
      <x v="1"/>
    </i>
    <i>
      <x v="12"/>
    </i>
    <i>
      <x v="42"/>
    </i>
    <i>
      <x v="16"/>
    </i>
    <i>
      <x v="44"/>
    </i>
    <i>
      <x v="26"/>
    </i>
    <i>
      <x v="18"/>
    </i>
    <i>
      <x v="9"/>
    </i>
    <i>
      <x v="87"/>
    </i>
    <i>
      <x v="48"/>
    </i>
    <i>
      <x v="52"/>
    </i>
    <i>
      <x v="85"/>
    </i>
    <i>
      <x v="21"/>
    </i>
    <i>
      <x v="38"/>
    </i>
    <i>
      <x v="55"/>
    </i>
    <i>
      <x v="3"/>
    </i>
    <i>
      <x v="56"/>
    </i>
    <i>
      <x v="62"/>
    </i>
    <i>
      <x v="79"/>
    </i>
    <i>
      <x v="4"/>
    </i>
    <i>
      <x v="23"/>
    </i>
    <i>
      <x v="61"/>
    </i>
    <i>
      <x v="91"/>
    </i>
    <i>
      <x v="2"/>
    </i>
    <i>
      <x v="81"/>
    </i>
    <i>
      <x v="82"/>
    </i>
    <i>
      <x v="5"/>
    </i>
    <i>
      <x v="20"/>
    </i>
    <i>
      <x v="63"/>
    </i>
    <i>
      <x v="92"/>
    </i>
    <i>
      <x v="93"/>
    </i>
    <i>
      <x v="94"/>
    </i>
    <i>
      <x v="40"/>
    </i>
    <i>
      <x v="29"/>
    </i>
    <i>
      <x v="95"/>
    </i>
    <i>
      <x v="86"/>
    </i>
    <i>
      <x v="45"/>
    </i>
    <i>
      <x v="89"/>
    </i>
    <i>
      <x v="30"/>
    </i>
    <i>
      <x v="90"/>
    </i>
    <i>
      <x v="88"/>
    </i>
    <i>
      <x v="84"/>
    </i>
  </rowItems>
  <colItems count="1">
    <i/>
  </colItems>
  <dataFields count="1">
    <dataField name="Count of Year" fld="2" subtotal="count" baseField="4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91" totalsRowShown="0" headerRowDxfId="102" dataDxfId="101">
  <autoFilter ref="A1:K391" xr:uid="{00000000-0009-0000-0100-000001000000}"/>
  <sortState xmlns:xlrd2="http://schemas.microsoft.com/office/spreadsheetml/2017/richdata2" ref="A2:K351">
    <sortCondition ref="A1:A351"/>
  </sortState>
  <tableColumns count="11">
    <tableColumn id="1" xr3:uid="{00000000-0010-0000-0000-000001000000}" name="Original Order" dataDxfId="100"/>
    <tableColumn id="2" xr3:uid="{00000000-0010-0000-0000-000002000000}" name="Contest Location" dataDxfId="99"/>
    <tableColumn id="3" xr3:uid="{00000000-0010-0000-0000-000003000000}" name="Year" dataDxfId="98"/>
    <tableColumn id="4" xr3:uid="{00000000-0010-0000-0000-000004000000}" name="Place" dataDxfId="97"/>
    <tableColumn id="10" xr3:uid="{00000000-0010-0000-0000-00000A000000}" name="Chorus as named in results" dataDxfId="96"/>
    <tableColumn id="5" xr3:uid="{00000000-0010-0000-0000-000005000000}" name="Chorus" dataDxfId="95"/>
    <tableColumn id="6" xr3:uid="{00000000-0010-0000-0000-000006000000}" name="Score" dataDxfId="94"/>
    <tableColumn id="12" xr3:uid="{00000000-0010-0000-0000-00000C000000}" name="# On Stage" dataDxfId="93"/>
    <tableColumn id="7" xr3:uid="{00000000-0010-0000-0000-000007000000}" name="Midsize (AA) Placing" dataDxfId="92"/>
    <tableColumn id="8" xr3:uid="{00000000-0010-0000-0000-000008000000}" name="Small (A) Placing" dataDxfId="91"/>
    <tableColumn id="9" xr3:uid="{00000000-0010-0000-0000-000009000000}" name="Other" dataDxfId="9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18" displayName="Table18" ref="A1:L366" totalsRowShown="0" headerRowDxfId="89" dataDxfId="88">
  <autoFilter ref="A1:L366" xr:uid="{00000000-0009-0000-0100-000007000000}"/>
  <sortState xmlns:xlrd2="http://schemas.microsoft.com/office/spreadsheetml/2017/richdata2" ref="A2:L327">
    <sortCondition ref="A1:A327"/>
  </sortState>
  <tableColumns count="12">
    <tableColumn id="1" xr3:uid="{00000000-0010-0000-0100-000001000000}" name="Original Order" dataDxfId="87"/>
    <tableColumn id="2" xr3:uid="{00000000-0010-0000-0100-000002000000}" name="Contest Location" dataDxfId="86"/>
    <tableColumn id="3" xr3:uid="{00000000-0010-0000-0100-000003000000}" name="Year" dataDxfId="85"/>
    <tableColumn id="4" xr3:uid="{00000000-0010-0000-0100-000004000000}" name="Place" dataDxfId="84"/>
    <tableColumn id="10" xr3:uid="{00000000-0010-0000-0100-00000A000000}" name="Chorus as named in results" dataDxfId="83"/>
    <tableColumn id="5" xr3:uid="{00000000-0010-0000-0100-000005000000}" name="Chorus" dataDxfId="82"/>
    <tableColumn id="6" xr3:uid="{00000000-0010-0000-0100-000006000000}" name="Score" dataDxfId="81"/>
    <tableColumn id="13" xr3:uid="{00000000-0010-0000-0100-00000D000000}" name="# On Stage" dataDxfId="80"/>
    <tableColumn id="7" xr3:uid="{00000000-0010-0000-0100-000007000000}" name="Midsize (AA) Placing" dataDxfId="79"/>
    <tableColumn id="8" xr3:uid="{00000000-0010-0000-0100-000008000000}" name="Small (A) Placing" dataDxfId="78"/>
    <tableColumn id="9" xr3:uid="{00000000-0010-0000-0100-000009000000}" name="Other" dataDxfId="77"/>
    <tableColumn id="12" xr3:uid="{00000000-0010-0000-0100-00000C000000}" name="Most Improved Pts" dataDxfId="7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31:F52" totalsRowShown="0">
  <autoFilter ref="A31:F52" xr:uid="{00000000-0009-0000-0100-000004000000}"/>
  <sortState xmlns:xlrd2="http://schemas.microsoft.com/office/spreadsheetml/2017/richdata2" ref="A32:F52">
    <sortCondition descending="1" ref="F31:F52"/>
  </sortState>
  <tableColumns count="6">
    <tableColumn id="1" xr3:uid="{00000000-0010-0000-0200-000001000000}" name="Year"/>
    <tableColumn id="2" xr3:uid="{00000000-0010-0000-0200-000002000000}" name="Chorus"/>
    <tableColumn id="6" xr3:uid="{00000000-0010-0000-0200-000006000000}" name="Chorus &amp; Year" dataDxfId="75">
      <calculatedColumnFormula xml:space="preserve"> Table4[[#This Row],[Year]] &amp; " " &amp; Table4[[#This Row],[Chorus]] &amp;  " (" &amp; Table4[[#This Row],[Difference]] &amp; ")"</calculatedColumnFormula>
    </tableColumn>
    <tableColumn id="3" xr3:uid="{00000000-0010-0000-0200-000003000000}" name="Most Improved" dataDxfId="74"/>
    <tableColumn id="4" xr3:uid="{00000000-0010-0000-0200-000004000000}" name="Previous Year">
      <calculatedColumnFormula>Table4[[#This Row],[Most Improved]]-Table4[[#This Row],[Difference]]</calculatedColumnFormula>
    </tableColumn>
    <tableColumn id="5" xr3:uid="{00000000-0010-0000-0200-000005000000}" name="Difference" dataDxfId="73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B1:Z35" totalsRowShown="0">
  <autoFilter ref="B1:Z35" xr:uid="{00000000-0009-0000-0100-000003000000}"/>
  <sortState xmlns:xlrd2="http://schemas.microsoft.com/office/spreadsheetml/2017/richdata2" ref="B2:Z34">
    <sortCondition descending="1" ref="Z1:Z34"/>
  </sortState>
  <tableColumns count="25">
    <tableColumn id="1" xr3:uid="{00000000-0010-0000-0300-000001000000}" name="Chorus" dataDxfId="72"/>
    <tableColumn id="2" xr3:uid="{00000000-0010-0000-0300-000002000000}" name="1990" dataDxfId="71"/>
    <tableColumn id="3" xr3:uid="{00000000-0010-0000-0300-000003000000}" name="1992" dataDxfId="70"/>
    <tableColumn id="4" xr3:uid="{00000000-0010-0000-0300-000004000000}" name="1994" dataDxfId="69"/>
    <tableColumn id="5" xr3:uid="{00000000-0010-0000-0300-000005000000}" name="1996" dataDxfId="68"/>
    <tableColumn id="6" xr3:uid="{00000000-0010-0000-0300-000006000000}" name="1998" dataDxfId="67"/>
    <tableColumn id="7" xr3:uid="{00000000-0010-0000-0300-000007000000}" name="2000" dataDxfId="66"/>
    <tableColumn id="8" xr3:uid="{00000000-0010-0000-0300-000008000000}" name="2002" dataDxfId="65"/>
    <tableColumn id="9" xr3:uid="{00000000-0010-0000-0300-000009000000}" name="2004" dataDxfId="64"/>
    <tableColumn id="10" xr3:uid="{00000000-0010-0000-0300-00000A000000}" name="2005" dataDxfId="63"/>
    <tableColumn id="11" xr3:uid="{00000000-0010-0000-0300-00000B000000}" name="2006" dataDxfId="62"/>
    <tableColumn id="12" xr3:uid="{00000000-0010-0000-0300-00000C000000}" name="2007" dataDxfId="61"/>
    <tableColumn id="13" xr3:uid="{00000000-0010-0000-0300-00000D000000}" name="2008" dataDxfId="60"/>
    <tableColumn id="14" xr3:uid="{00000000-0010-0000-0300-00000E000000}" name="2009" dataDxfId="59"/>
    <tableColumn id="15" xr3:uid="{00000000-0010-0000-0300-00000F000000}" name="2010" dataDxfId="58"/>
    <tableColumn id="16" xr3:uid="{00000000-0010-0000-0300-000010000000}" name="2011" dataDxfId="57"/>
    <tableColumn id="17" xr3:uid="{00000000-0010-0000-0300-000011000000}" name="2012" dataDxfId="56"/>
    <tableColumn id="18" xr3:uid="{00000000-0010-0000-0300-000012000000}" name="2013" dataDxfId="55"/>
    <tableColumn id="19" xr3:uid="{00000000-0010-0000-0300-000013000000}" name="2014" dataDxfId="54"/>
    <tableColumn id="20" xr3:uid="{00000000-0010-0000-0300-000014000000}" name="2015" dataDxfId="53"/>
    <tableColumn id="21" xr3:uid="{00000000-0010-0000-0300-000015000000}" name="2016" dataDxfId="52"/>
    <tableColumn id="23" xr3:uid="{00000000-0010-0000-0300-000017000000}" name="2017" dataDxfId="51"/>
    <tableColumn id="24" xr3:uid="{70473F5D-F400-4A09-BC83-D8341C47FD0D}" name="2018" dataDxfId="50"/>
    <tableColumn id="25" xr3:uid="{F1FEC61D-06EB-46A3-966F-B7F369C0E744}" name="2019" dataDxfId="49"/>
    <tableColumn id="22" xr3:uid="{00000000-0010-0000-0300-000016000000}" name="Highest score">
      <calculatedColumnFormula array="1">MAX(IF(ISNUMBER(C2:Y2),C2:Y2))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6803BF-6C01-4C13-9816-81A277520450}" name="Table12" displayName="Table12" ref="B4:Z27" totalsRowShown="0">
  <autoFilter ref="B4:Z27" xr:uid="{28DC36AF-AF92-4C91-B236-AE9A05F411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4" hiddenButton="1"/>
  </autoFilter>
  <sortState xmlns:xlrd2="http://schemas.microsoft.com/office/spreadsheetml/2017/richdata2" ref="B5:Z27">
    <sortCondition ref="B4:B27"/>
  </sortState>
  <tableColumns count="25">
    <tableColumn id="47" xr3:uid="{23C3C4FA-565B-4375-A405-F38F77D18D51}" name="#"/>
    <tableColumn id="1" xr3:uid="{E2EAF8D8-0ABF-4E6E-AE8A-1BFF11859BE8}" name="Chorus"/>
    <tableColumn id="2" xr3:uid="{430EEB81-9E9F-42CD-8B49-46A7FB5ADD20}" name="1990"/>
    <tableColumn id="3" xr3:uid="{3C096E42-01DD-4127-84C9-CC712EEB2D4A}" name="1992"/>
    <tableColumn id="4" xr3:uid="{399E593D-A4CA-4280-8FF2-829B962F1A7D}" name="1994"/>
    <tableColumn id="5" xr3:uid="{3F65E1CD-09D4-4663-A984-05A97314D4F5}" name="1996"/>
    <tableColumn id="6" xr3:uid="{22029D6C-1651-43E2-B188-EAEE03D25D0B}" name="1998"/>
    <tableColumn id="7" xr3:uid="{ED8FA3C0-6F5F-40AA-8095-AD484E7E2E34}" name="2000"/>
    <tableColumn id="8" xr3:uid="{6E2FAA76-90E0-4343-AB71-06DAC21488A1}" name="2002"/>
    <tableColumn id="9" xr3:uid="{A838C5DC-4DA7-4F16-AB0B-F292415E5163}" name="2004"/>
    <tableColumn id="10" xr3:uid="{355A9DA6-260E-411D-B685-C89289FFD9AF}" name="2005"/>
    <tableColumn id="11" xr3:uid="{6D83C9B6-9BF9-4CE7-8E10-EB070FC561CE}" name="2006"/>
    <tableColumn id="12" xr3:uid="{CB772CF3-73B2-450E-86BB-69F45001CE3E}" name="2007"/>
    <tableColumn id="13" xr3:uid="{6F8075BB-7252-47B5-B920-48CC88D4AD7D}" name="2008"/>
    <tableColumn id="14" xr3:uid="{543FF346-C42D-44C6-AE26-C84424C22BE0}" name="2009"/>
    <tableColumn id="15" xr3:uid="{510979E9-097B-478E-8DEE-1E1FB67D1842}" name="2010"/>
    <tableColumn id="16" xr3:uid="{F5B4A46D-C9EA-40CE-A50A-B8D27DB4A007}" name="2011"/>
    <tableColumn id="17" xr3:uid="{9E2969DE-E719-485E-BB4A-8A5F64A40F7C}" name="2012"/>
    <tableColumn id="18" xr3:uid="{7DCFAF93-C4E9-4D49-9C75-61DF67B97772}" name="2013"/>
    <tableColumn id="19" xr3:uid="{7C0609D7-1F44-4DA5-B4C2-3BE7DE8F91FD}" name="2014"/>
    <tableColumn id="20" xr3:uid="{8BC80B4D-0B38-43A7-959C-B095B648A4AB}" name="2015"/>
    <tableColumn id="21" xr3:uid="{9C2389AF-3D3D-4686-ABDE-6E742427F9AF}" name="2016"/>
    <tableColumn id="22" xr3:uid="{998B4D72-EABB-4C59-BA13-A4AC87488F28}" name="2017"/>
    <tableColumn id="24" xr3:uid="{3E5FB8CE-4FBF-4FC1-9E32-8C1C80D257A8}" name="2018"/>
    <tableColumn id="23" xr3:uid="{3A616C69-67B3-4963-872A-5E3D64E1BC0B}" name="Highest score">
      <calculatedColumnFormula>MAX(Table12[[#This Row],[1990]:[2017]])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925DA5-7F38-4864-BC33-0A6A10F8850D}" name="Table123" displayName="Table123" ref="B4:AA21" totalsRowShown="0">
  <sortState xmlns:xlrd2="http://schemas.microsoft.com/office/spreadsheetml/2017/richdata2" ref="B5:AA21">
    <sortCondition ref="B4:B21"/>
  </sortState>
  <tableColumns count="26">
    <tableColumn id="47" xr3:uid="{A73FAA34-5EEE-47BE-AA93-2093708D8BE7}" name="#"/>
    <tableColumn id="1" xr3:uid="{013AB971-7CFA-420D-A4A9-F3496349F375}" name="Chorus"/>
    <tableColumn id="2" xr3:uid="{5E1219EB-334F-42D5-9108-BDD0CAFCA08C}" name="1990" dataDxfId="48"/>
    <tableColumn id="3" xr3:uid="{4879DC50-A18A-4366-BAA2-E6813BA7AC0F}" name="1992" dataDxfId="47"/>
    <tableColumn id="4" xr3:uid="{4AF4C552-B7A0-4476-BA40-158B88603B40}" name="1994" dataDxfId="46"/>
    <tableColumn id="5" xr3:uid="{CDECB784-6D6C-4C63-9FE0-CDDEFB816959}" name="1996" dataDxfId="45"/>
    <tableColumn id="6" xr3:uid="{C25F2CE7-F15C-491A-9538-E8E6AA553025}" name="1998" dataDxfId="44"/>
    <tableColumn id="7" xr3:uid="{E0661D44-7CA4-46AB-911D-0F9DDBD6EC64}" name="2000" dataDxfId="43"/>
    <tableColumn id="8" xr3:uid="{B471A766-DDF4-4038-BCAE-F7611DB6B6EB}" name="2002" dataDxfId="42"/>
    <tableColumn id="9" xr3:uid="{DC0018E2-FF63-46C8-BEF1-C73F2E2AA2C2}" name="2004" dataDxfId="41"/>
    <tableColumn id="10" xr3:uid="{B12F5947-9181-483F-8412-0F54C9AA0DFA}" name="2005" dataDxfId="40"/>
    <tableColumn id="11" xr3:uid="{49223C95-5597-495A-9F42-E586BDC3A46A}" name="2006" dataDxfId="39"/>
    <tableColumn id="12" xr3:uid="{7C71B4B9-A912-42F1-B611-039735586ACE}" name="2007" dataDxfId="38"/>
    <tableColumn id="13" xr3:uid="{E4E4A4C1-43E8-4FFB-9515-5CC7F2741D89}" name="2008" dataDxfId="37"/>
    <tableColumn id="14" xr3:uid="{C48676D7-16F9-4D3B-B610-093CB2FD66AF}" name="2009" dataDxfId="36"/>
    <tableColumn id="15" xr3:uid="{A96DD1D8-2E25-49BC-B97E-70A5D7FCBEF1}" name="2010" dataDxfId="35"/>
    <tableColumn id="16" xr3:uid="{0F27EE86-E188-406B-B638-10C831248640}" name="2011" dataDxfId="34"/>
    <tableColumn id="17" xr3:uid="{3B42AF2F-9005-4E81-9E13-8899AB9FB72B}" name="2012" dataDxfId="33"/>
    <tableColumn id="18" xr3:uid="{57654BD6-8B34-4ED2-A888-7527B379E23D}" name="2013" dataDxfId="32"/>
    <tableColumn id="19" xr3:uid="{72D16438-0B90-4CD7-82F1-2198CF6AC740}" name="2014" dataDxfId="31"/>
    <tableColumn id="20" xr3:uid="{7A6599C2-2063-4390-83E4-79C1F3A51B00}" name="2015" dataDxfId="30"/>
    <tableColumn id="21" xr3:uid="{8A83F7F4-9F6A-46CA-B55A-98617C53A340}" name="2016" dataDxfId="29"/>
    <tableColumn id="22" xr3:uid="{84FD3B7E-4689-4F71-9EE9-58200768471D}" name="2017" dataDxfId="28"/>
    <tableColumn id="24" xr3:uid="{501566F9-BC09-47EA-9D84-07BF104B6A90}" name="2018" dataDxfId="27"/>
    <tableColumn id="23" xr3:uid="{0840614C-F4BD-4EAE-AE41-67AD04972145}" name="Highest score" dataDxfId="26">
      <calculatedColumnFormula array="1">MAX(IF(ISNUMBER(D5:Y5),D5:Y5))</calculatedColumnFormula>
    </tableColumn>
    <tableColumn id="25" xr3:uid="{885F339E-0D09-44C9-8259-61803571D6FA}" name="HS Rank" dataDxfId="25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36" displayName="Table36" ref="A1:AA33" totalsRowShown="0">
  <autoFilter ref="A1:AA33" xr:uid="{00000000-0009-0000-0100-000005000000}"/>
  <sortState xmlns:xlrd2="http://schemas.microsoft.com/office/spreadsheetml/2017/richdata2" ref="A2:AA33">
    <sortCondition ref="Z1:Z33"/>
  </sortState>
  <tableColumns count="27">
    <tableColumn id="1" xr3:uid="{00000000-0010-0000-0400-000001000000}" name="Chorus"/>
    <tableColumn id="2" xr3:uid="{00000000-0010-0000-0400-000002000000}" name="1990"/>
    <tableColumn id="3" xr3:uid="{00000000-0010-0000-0400-000003000000}" name="1992"/>
    <tableColumn id="4" xr3:uid="{00000000-0010-0000-0400-000004000000}" name="1994"/>
    <tableColumn id="5" xr3:uid="{00000000-0010-0000-0400-000005000000}" name="1996"/>
    <tableColumn id="6" xr3:uid="{00000000-0010-0000-0400-000006000000}" name="1998"/>
    <tableColumn id="7" xr3:uid="{00000000-0010-0000-0400-000007000000}" name="2000"/>
    <tableColumn id="8" xr3:uid="{00000000-0010-0000-0400-000008000000}" name="2002"/>
    <tableColumn id="9" xr3:uid="{00000000-0010-0000-0400-000009000000}" name="2004"/>
    <tableColumn id="10" xr3:uid="{00000000-0010-0000-0400-00000A000000}" name="2005"/>
    <tableColumn id="11" xr3:uid="{00000000-0010-0000-0400-00000B000000}" name="2006"/>
    <tableColumn id="12" xr3:uid="{00000000-0010-0000-0400-00000C000000}" name="2007"/>
    <tableColumn id="13" xr3:uid="{00000000-0010-0000-0400-00000D000000}" name="2008"/>
    <tableColumn id="14" xr3:uid="{00000000-0010-0000-0400-00000E000000}" name="2009"/>
    <tableColumn id="15" xr3:uid="{00000000-0010-0000-0400-00000F000000}" name="2010"/>
    <tableColumn id="16" xr3:uid="{00000000-0010-0000-0400-000010000000}" name="2011"/>
    <tableColumn id="17" xr3:uid="{00000000-0010-0000-0400-000011000000}" name="2012"/>
    <tableColumn id="18" xr3:uid="{00000000-0010-0000-0400-000012000000}" name="2013"/>
    <tableColumn id="19" xr3:uid="{00000000-0010-0000-0400-000013000000}" name="2014"/>
    <tableColumn id="20" xr3:uid="{00000000-0010-0000-0400-000014000000}" name="2015"/>
    <tableColumn id="21" xr3:uid="{00000000-0010-0000-0400-000015000000}" name="2016"/>
    <tableColumn id="23" xr3:uid="{00000000-0010-0000-0400-000017000000}" name="2017"/>
    <tableColumn id="26" xr3:uid="{B45CC438-99E2-491F-958F-CFE18472C2DF}" name="2018"/>
    <tableColumn id="27" xr3:uid="{8CD753F1-8DA5-4B94-AA06-04DE31B8B3D9}" name="2019"/>
    <tableColumn id="25" xr3:uid="{00000000-0010-0000-0400-000019000000}" name="Name and Yr" dataDxfId="24">
      <calculatedColumnFormula>Table36[[#This Row],[Chorus]] &amp; " (" &amp;Table36[[#This Row],[Year]] &amp; ")"</calculatedColumnFormula>
    </tableColumn>
    <tableColumn id="22" xr3:uid="{00000000-0010-0000-0400-000016000000}" name="Highest score" dataDxfId="23">
      <calculatedColumnFormula array="1">MAX(IF(ISNUMBER(B2:X2),B2:X2))</calculatedColumnFormula>
    </tableColumn>
    <tableColumn id="24" xr3:uid="{00000000-0010-0000-0400-000018000000}" name="Year" dataDxfId="22">
      <calculatedColumnFormula>INDEX($B$1:$X$1, MATCH(Table36[[#This Row],[Highest score]], $B2:$X2, 0))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B30:H51" totalsRowShown="0" headerRowDxfId="19">
  <autoFilter ref="B30:H51" xr:uid="{00000000-0009-0000-0100-000008000000}"/>
  <sortState xmlns:xlrd2="http://schemas.microsoft.com/office/spreadsheetml/2017/richdata2" ref="B31:H51">
    <sortCondition descending="1" ref="C31:C51"/>
    <sortCondition descending="1" ref="D31:D51"/>
    <sortCondition descending="1" ref="E31:E51"/>
    <sortCondition descending="1" ref="F31:F51"/>
    <sortCondition descending="1" ref="G31:G51"/>
  </sortState>
  <tableColumns count="7">
    <tableColumn id="1" xr3:uid="{00000000-0010-0000-0600-000001000000}" name="Chorus" dataDxfId="18"/>
    <tableColumn id="2" xr3:uid="{00000000-0010-0000-0600-000002000000}" name="1" dataDxfId="17"/>
    <tableColumn id="3" xr3:uid="{00000000-0010-0000-0600-000003000000}" name="2" dataDxfId="16"/>
    <tableColumn id="4" xr3:uid="{00000000-0010-0000-0600-000004000000}" name="3" dataDxfId="15"/>
    <tableColumn id="5" xr3:uid="{00000000-0010-0000-0600-000005000000}" name="4" dataDxfId="14"/>
    <tableColumn id="6" xr3:uid="{00000000-0010-0000-0600-000006000000}" name="5" dataDxfId="13"/>
    <tableColumn id="7" xr3:uid="{00000000-0010-0000-0600-000007000000}" name="Grand Total" dataDxfId="12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5:E42" totalsRowShown="0">
  <autoFilter ref="A25:E42" xr:uid="{00000000-0009-0000-0100-000009000000}"/>
  <sortState xmlns:xlrd2="http://schemas.microsoft.com/office/spreadsheetml/2017/richdata2" ref="A26:E42">
    <sortCondition descending="1" ref="B26:B42"/>
    <sortCondition descending="1" ref="C26:C42"/>
    <sortCondition descending="1" ref="D26:D42"/>
  </sortState>
  <tableColumns count="5">
    <tableColumn id="1" xr3:uid="{00000000-0010-0000-0700-000001000000}" name="Chorus" dataDxfId="11"/>
    <tableColumn id="2" xr3:uid="{00000000-0010-0000-0700-000002000000}" name="1st Midsize (AA)" dataDxfId="10"/>
    <tableColumn id="3" xr3:uid="{00000000-0010-0000-0700-000003000000}" name="2nd Midsize (AA)" dataDxfId="9"/>
    <tableColumn id="4" xr3:uid="{00000000-0010-0000-0700-000004000000}" name="3rd Midsize (AA)" dataDxfId="8"/>
    <tableColumn id="5" xr3:uid="{00000000-0010-0000-0700-000005000000}" name="Grand Total" dataDxfId="7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4:E38" totalsRowShown="0">
  <autoFilter ref="A24:E38" xr:uid="{00000000-0009-0000-0100-00000A000000}"/>
  <sortState xmlns:xlrd2="http://schemas.microsoft.com/office/spreadsheetml/2017/richdata2" ref="A25:E38">
    <sortCondition descending="1" ref="B25:B38"/>
    <sortCondition descending="1" ref="C25:C38"/>
    <sortCondition descending="1" ref="D25:D38"/>
  </sortState>
  <tableColumns count="5">
    <tableColumn id="1" xr3:uid="{00000000-0010-0000-0800-000001000000}" name="Chorus" dataDxfId="6"/>
    <tableColumn id="2" xr3:uid="{00000000-0010-0000-0800-000002000000}" name="1st Small (A)" dataDxfId="5"/>
    <tableColumn id="3" xr3:uid="{00000000-0010-0000-0800-000003000000}" name="2nd Small (A)" dataDxfId="4"/>
    <tableColumn id="4" xr3:uid="{00000000-0010-0000-0800-000004000000}" name="3rd  Small (A)" dataDxfId="3"/>
    <tableColumn id="5" xr3:uid="{00000000-0010-0000-0800-000005000000}" name="Grand Total" dataDxfId="2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3:E39" totalsRowShown="0">
  <autoFilter ref="A3:E39" xr:uid="{00000000-0009-0000-0100-000006000000}"/>
  <sortState xmlns:xlrd2="http://schemas.microsoft.com/office/spreadsheetml/2017/richdata2" ref="A4:E34">
    <sortCondition descending="1" ref="B3:B34"/>
  </sortState>
  <tableColumns count="5">
    <tableColumn id="1" xr3:uid="{00000000-0010-0000-0900-000001000000}" name="Chorus" dataDxfId="1"/>
    <tableColumn id="2" xr3:uid="{00000000-0010-0000-0900-000002000000}" name="Number of Contests" dataDxfId="0"/>
    <tableColumn id="3" xr3:uid="{00000000-0010-0000-0900-000003000000}" name="First Contest Year" dataDxfId="21">
      <calculatedColumnFormula>VLOOKUP(Table6[[#This Row],[Chorus]],$A$44:$B$78,2,FALSE)</calculatedColumnFormula>
    </tableColumn>
    <tableColumn id="4" xr3:uid="{00000000-0010-0000-0900-000004000000}" name="Number of contests since First Year">
      <calculatedColumnFormula>COUNTA('All (By Year)'!$B$2:$X$2)-MATCH(Table6[[#This Row],[First Contest Year]],'All (By Year)'!$B$2:$X$2,0)+1</calculatedColumnFormula>
    </tableColumn>
    <tableColumn id="5" xr3:uid="{00000000-0010-0000-0900-000005000000}" name="% Entered" dataDxfId="20" dataCellStyle="Percent">
      <calculatedColumnFormula>Table6[[#This Row],[Number of Contests]]/Table6[[#This Row],[Number of contests since First Year]]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7"/>
  <sheetViews>
    <sheetView workbookViewId="0">
      <selection activeCell="I5" sqref="I5:I26"/>
    </sheetView>
  </sheetViews>
  <sheetFormatPr defaultRowHeight="14.5" x14ac:dyDescent="0.35"/>
  <cols>
    <col min="1" max="1" width="7.08984375" customWidth="1"/>
    <col min="2" max="2" width="14.81640625" customWidth="1"/>
    <col min="3" max="3" width="7" customWidth="1"/>
    <col min="4" max="4" width="37.7265625" customWidth="1"/>
    <col min="5" max="5" width="21.7265625" customWidth="1"/>
    <col min="6" max="6" width="18.08984375" bestFit="1" customWidth="1"/>
    <col min="7" max="7" width="13.7265625" bestFit="1" customWidth="1"/>
    <col min="8" max="8" width="12" bestFit="1" customWidth="1"/>
    <col min="9" max="9" width="11.6328125" bestFit="1" customWidth="1"/>
  </cols>
  <sheetData>
    <row r="4" spans="1:9" x14ac:dyDescent="0.35">
      <c r="A4" s="1" t="s">
        <v>2</v>
      </c>
      <c r="B4" s="1" t="s">
        <v>6</v>
      </c>
      <c r="C4" s="1" t="s">
        <v>3</v>
      </c>
      <c r="D4" s="1" t="s">
        <v>139</v>
      </c>
      <c r="E4" s="1" t="s">
        <v>48</v>
      </c>
      <c r="F4" s="1" t="s">
        <v>49</v>
      </c>
      <c r="G4" s="1" t="s">
        <v>38</v>
      </c>
      <c r="H4" s="1" t="s">
        <v>247</v>
      </c>
      <c r="I4" t="s">
        <v>229</v>
      </c>
    </row>
    <row r="5" spans="1:9" x14ac:dyDescent="0.35">
      <c r="A5">
        <v>2018</v>
      </c>
      <c r="B5" t="s">
        <v>64</v>
      </c>
      <c r="C5">
        <v>1</v>
      </c>
      <c r="D5" t="s">
        <v>68</v>
      </c>
      <c r="E5" t="s">
        <v>233</v>
      </c>
      <c r="F5" t="s">
        <v>233</v>
      </c>
      <c r="G5" t="s">
        <v>233</v>
      </c>
      <c r="H5">
        <v>80</v>
      </c>
      <c r="I5" s="40">
        <v>632</v>
      </c>
    </row>
    <row r="6" spans="1:9" x14ac:dyDescent="0.35">
      <c r="C6">
        <v>2</v>
      </c>
      <c r="D6" t="s">
        <v>193</v>
      </c>
      <c r="E6" t="s">
        <v>43</v>
      </c>
      <c r="F6" t="s">
        <v>233</v>
      </c>
      <c r="G6" t="s">
        <v>233</v>
      </c>
      <c r="H6">
        <v>57</v>
      </c>
      <c r="I6" s="40">
        <v>622</v>
      </c>
    </row>
    <row r="7" spans="1:9" x14ac:dyDescent="0.35">
      <c r="C7">
        <v>3</v>
      </c>
      <c r="D7" t="s">
        <v>181</v>
      </c>
      <c r="E7" t="s">
        <v>44</v>
      </c>
      <c r="F7" t="s">
        <v>233</v>
      </c>
      <c r="G7" t="s">
        <v>233</v>
      </c>
      <c r="H7">
        <v>51</v>
      </c>
      <c r="I7" s="40">
        <v>610</v>
      </c>
    </row>
    <row r="8" spans="1:9" x14ac:dyDescent="0.35">
      <c r="C8">
        <v>4</v>
      </c>
      <c r="D8" t="s">
        <v>185</v>
      </c>
      <c r="E8" t="s">
        <v>45</v>
      </c>
      <c r="F8" t="s">
        <v>233</v>
      </c>
      <c r="G8" t="s">
        <v>233</v>
      </c>
      <c r="H8">
        <v>35</v>
      </c>
      <c r="I8" s="40">
        <v>592</v>
      </c>
    </row>
    <row r="9" spans="1:9" x14ac:dyDescent="0.35">
      <c r="C9">
        <v>5</v>
      </c>
      <c r="D9" t="s">
        <v>184</v>
      </c>
      <c r="E9" t="s">
        <v>233</v>
      </c>
      <c r="F9" t="s">
        <v>233</v>
      </c>
      <c r="G9" t="s">
        <v>233</v>
      </c>
      <c r="H9">
        <v>58</v>
      </c>
      <c r="I9" s="40">
        <v>588</v>
      </c>
    </row>
    <row r="10" spans="1:9" x14ac:dyDescent="0.35">
      <c r="C10">
        <v>6</v>
      </c>
      <c r="D10" t="s">
        <v>202</v>
      </c>
      <c r="E10" t="s">
        <v>233</v>
      </c>
      <c r="F10" t="s">
        <v>233</v>
      </c>
      <c r="G10" t="s">
        <v>233</v>
      </c>
      <c r="H10">
        <v>42</v>
      </c>
      <c r="I10" s="40">
        <v>584</v>
      </c>
    </row>
    <row r="11" spans="1:9" x14ac:dyDescent="0.35">
      <c r="C11">
        <v>7</v>
      </c>
      <c r="D11" t="s">
        <v>194</v>
      </c>
      <c r="E11" t="s">
        <v>233</v>
      </c>
      <c r="F11" t="s">
        <v>233</v>
      </c>
      <c r="G11" t="s">
        <v>233</v>
      </c>
      <c r="H11">
        <v>39</v>
      </c>
      <c r="I11" s="40">
        <v>572</v>
      </c>
    </row>
    <row r="12" spans="1:9" x14ac:dyDescent="0.35">
      <c r="C12">
        <v>8</v>
      </c>
      <c r="D12" t="s">
        <v>186</v>
      </c>
      <c r="E12" t="s">
        <v>233</v>
      </c>
      <c r="F12" t="s">
        <v>233</v>
      </c>
      <c r="G12" t="s">
        <v>58</v>
      </c>
      <c r="H12">
        <v>47</v>
      </c>
      <c r="I12" s="40">
        <v>556</v>
      </c>
    </row>
    <row r="13" spans="1:9" x14ac:dyDescent="0.35">
      <c r="C13">
        <v>9</v>
      </c>
      <c r="D13" t="s">
        <v>201</v>
      </c>
      <c r="E13" t="s">
        <v>233</v>
      </c>
      <c r="F13" t="s">
        <v>233</v>
      </c>
      <c r="G13" t="s">
        <v>233</v>
      </c>
      <c r="H13">
        <v>32</v>
      </c>
      <c r="I13" s="40">
        <v>550</v>
      </c>
    </row>
    <row r="14" spans="1:9" x14ac:dyDescent="0.35">
      <c r="C14">
        <v>10</v>
      </c>
      <c r="D14" t="s">
        <v>73</v>
      </c>
      <c r="E14" t="s">
        <v>233</v>
      </c>
      <c r="F14" t="s">
        <v>233</v>
      </c>
      <c r="G14" t="s">
        <v>233</v>
      </c>
      <c r="H14">
        <v>39</v>
      </c>
      <c r="I14" s="40">
        <v>550</v>
      </c>
    </row>
    <row r="15" spans="1:9" x14ac:dyDescent="0.35">
      <c r="C15">
        <v>11</v>
      </c>
      <c r="D15" t="s">
        <v>62</v>
      </c>
      <c r="E15" t="s">
        <v>233</v>
      </c>
      <c r="F15" t="s">
        <v>46</v>
      </c>
      <c r="G15" t="s">
        <v>233</v>
      </c>
      <c r="H15">
        <v>30</v>
      </c>
      <c r="I15" s="40">
        <v>545</v>
      </c>
    </row>
    <row r="16" spans="1:9" x14ac:dyDescent="0.35">
      <c r="C16">
        <v>12</v>
      </c>
      <c r="D16" t="s">
        <v>63</v>
      </c>
      <c r="E16" t="s">
        <v>233</v>
      </c>
      <c r="F16" t="s">
        <v>47</v>
      </c>
      <c r="G16" t="s">
        <v>233</v>
      </c>
      <c r="H16">
        <v>30</v>
      </c>
      <c r="I16" s="40">
        <v>544</v>
      </c>
    </row>
    <row r="17" spans="3:9" x14ac:dyDescent="0.35">
      <c r="C17">
        <v>13</v>
      </c>
      <c r="D17" t="s">
        <v>175</v>
      </c>
      <c r="E17" t="s">
        <v>233</v>
      </c>
      <c r="F17" t="s">
        <v>233</v>
      </c>
      <c r="G17" t="s">
        <v>233</v>
      </c>
      <c r="H17">
        <v>33</v>
      </c>
      <c r="I17" s="40">
        <v>536</v>
      </c>
    </row>
    <row r="18" spans="3:9" x14ac:dyDescent="0.35">
      <c r="C18">
        <v>14</v>
      </c>
      <c r="D18" t="s">
        <v>183</v>
      </c>
      <c r="E18" t="s">
        <v>233</v>
      </c>
      <c r="F18" t="s">
        <v>50</v>
      </c>
      <c r="G18" t="s">
        <v>233</v>
      </c>
      <c r="H18">
        <v>26</v>
      </c>
      <c r="I18" s="40">
        <v>515</v>
      </c>
    </row>
    <row r="19" spans="3:9" x14ac:dyDescent="0.35">
      <c r="C19">
        <v>15</v>
      </c>
      <c r="D19" t="s">
        <v>78</v>
      </c>
      <c r="E19" t="s">
        <v>233</v>
      </c>
      <c r="F19" t="s">
        <v>233</v>
      </c>
      <c r="G19" t="s">
        <v>233</v>
      </c>
      <c r="H19">
        <v>31</v>
      </c>
      <c r="I19" s="40">
        <v>500</v>
      </c>
    </row>
    <row r="20" spans="3:9" x14ac:dyDescent="0.35">
      <c r="C20">
        <v>16</v>
      </c>
      <c r="D20" t="s">
        <v>187</v>
      </c>
      <c r="E20" t="s">
        <v>233</v>
      </c>
      <c r="F20" t="s">
        <v>233</v>
      </c>
      <c r="G20" t="s">
        <v>233</v>
      </c>
      <c r="H20">
        <v>23</v>
      </c>
      <c r="I20" s="40">
        <v>457</v>
      </c>
    </row>
    <row r="21" spans="3:9" x14ac:dyDescent="0.35">
      <c r="C21">
        <v>17</v>
      </c>
      <c r="D21" t="s">
        <v>196</v>
      </c>
      <c r="E21" t="s">
        <v>233</v>
      </c>
      <c r="F21" t="s">
        <v>233</v>
      </c>
      <c r="G21" t="s">
        <v>233</v>
      </c>
      <c r="H21">
        <v>25</v>
      </c>
      <c r="I21" s="40">
        <v>457</v>
      </c>
    </row>
    <row r="22" spans="3:9" x14ac:dyDescent="0.35">
      <c r="C22">
        <v>18</v>
      </c>
      <c r="D22" t="s">
        <v>82</v>
      </c>
      <c r="E22" t="s">
        <v>233</v>
      </c>
      <c r="F22" t="s">
        <v>233</v>
      </c>
      <c r="G22" t="s">
        <v>233</v>
      </c>
      <c r="H22">
        <v>37</v>
      </c>
      <c r="I22" s="40">
        <v>454</v>
      </c>
    </row>
    <row r="23" spans="3:9" x14ac:dyDescent="0.35">
      <c r="C23">
        <v>19</v>
      </c>
      <c r="D23" t="s">
        <v>195</v>
      </c>
      <c r="E23" t="s">
        <v>233</v>
      </c>
      <c r="F23" t="s">
        <v>233</v>
      </c>
      <c r="G23" t="s">
        <v>233</v>
      </c>
      <c r="H23">
        <v>24</v>
      </c>
      <c r="I23" s="40">
        <v>446</v>
      </c>
    </row>
    <row r="24" spans="3:9" x14ac:dyDescent="0.35">
      <c r="C24">
        <v>20</v>
      </c>
      <c r="D24" t="s">
        <v>190</v>
      </c>
      <c r="E24" t="s">
        <v>233</v>
      </c>
      <c r="F24" t="s">
        <v>233</v>
      </c>
      <c r="G24" t="s">
        <v>233</v>
      </c>
      <c r="H24">
        <v>30</v>
      </c>
      <c r="I24" s="40">
        <v>439</v>
      </c>
    </row>
    <row r="25" spans="3:9" x14ac:dyDescent="0.35">
      <c r="C25">
        <v>21</v>
      </c>
      <c r="D25" t="s">
        <v>83</v>
      </c>
      <c r="E25" t="s">
        <v>233</v>
      </c>
      <c r="F25" t="s">
        <v>233</v>
      </c>
      <c r="G25" t="s">
        <v>233</v>
      </c>
      <c r="H25">
        <v>23</v>
      </c>
      <c r="I25" s="40">
        <v>405</v>
      </c>
    </row>
    <row r="26" spans="3:9" x14ac:dyDescent="0.35">
      <c r="C26">
        <v>22</v>
      </c>
      <c r="D26" t="s">
        <v>74</v>
      </c>
      <c r="E26" t="s">
        <v>233</v>
      </c>
      <c r="F26" t="s">
        <v>233</v>
      </c>
      <c r="G26" t="s">
        <v>233</v>
      </c>
      <c r="H26">
        <v>16</v>
      </c>
      <c r="I26" s="40">
        <v>380</v>
      </c>
    </row>
    <row r="27" spans="3:9" x14ac:dyDescent="0.35">
      <c r="C27" t="s">
        <v>81</v>
      </c>
      <c r="D27" t="s">
        <v>253</v>
      </c>
      <c r="E27" t="s">
        <v>233</v>
      </c>
      <c r="F27" t="s">
        <v>233</v>
      </c>
      <c r="G27" t="s">
        <v>233</v>
      </c>
      <c r="H27">
        <v>19</v>
      </c>
      <c r="I27" s="40"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1"/>
  <sheetViews>
    <sheetView topLeftCell="A338" workbookViewId="0">
      <selection activeCell="B375" sqref="B375:K391"/>
    </sheetView>
  </sheetViews>
  <sheetFormatPr defaultColWidth="9.08984375" defaultRowHeight="13" x14ac:dyDescent="0.3"/>
  <cols>
    <col min="1" max="1" width="10.36328125" style="7" customWidth="1"/>
    <col min="2" max="2" width="12.26953125" style="8" customWidth="1"/>
    <col min="3" max="3" width="9.08984375" style="7"/>
    <col min="4" max="4" width="9.7265625" style="13" customWidth="1"/>
    <col min="5" max="5" width="23.26953125" style="17" customWidth="1"/>
    <col min="6" max="6" width="29.7265625" style="8" customWidth="1"/>
    <col min="7" max="8" width="9.08984375" style="7"/>
    <col min="9" max="9" width="18" style="8" customWidth="1"/>
    <col min="10" max="10" width="14.26953125" style="8" customWidth="1"/>
    <col min="11" max="11" width="17.81640625" style="8" customWidth="1"/>
    <col min="12" max="16384" width="9.08984375" style="12"/>
  </cols>
  <sheetData>
    <row r="1" spans="1:17" s="6" customFormat="1" ht="26" x14ac:dyDescent="0.3">
      <c r="A1" s="3" t="s">
        <v>88</v>
      </c>
      <c r="B1" s="4" t="s">
        <v>6</v>
      </c>
      <c r="C1" s="3" t="s">
        <v>2</v>
      </c>
      <c r="D1" s="5" t="s">
        <v>3</v>
      </c>
      <c r="E1" s="16" t="s">
        <v>139</v>
      </c>
      <c r="F1" s="5" t="s">
        <v>4</v>
      </c>
      <c r="G1" s="5" t="s">
        <v>5</v>
      </c>
      <c r="H1" s="5" t="s">
        <v>247</v>
      </c>
      <c r="I1" s="4" t="s">
        <v>48</v>
      </c>
      <c r="J1" s="4" t="s">
        <v>49</v>
      </c>
      <c r="K1" s="3" t="s">
        <v>38</v>
      </c>
    </row>
    <row r="2" spans="1:17" x14ac:dyDescent="0.3">
      <c r="A2" s="7">
        <v>1</v>
      </c>
      <c r="B2" s="12" t="s">
        <v>7</v>
      </c>
      <c r="C2" s="7">
        <v>1990</v>
      </c>
      <c r="D2" s="9">
        <v>1</v>
      </c>
      <c r="E2" s="22" t="s">
        <v>140</v>
      </c>
      <c r="F2" s="30" t="s">
        <v>140</v>
      </c>
      <c r="G2" s="11">
        <v>580</v>
      </c>
      <c r="H2" s="11"/>
      <c r="M2" s="8" t="s">
        <v>124</v>
      </c>
      <c r="N2" s="7"/>
      <c r="O2" s="13"/>
      <c r="P2" s="17"/>
      <c r="Q2" s="8"/>
    </row>
    <row r="3" spans="1:17" x14ac:dyDescent="0.3">
      <c r="A3" s="7">
        <v>2</v>
      </c>
      <c r="B3" s="12" t="s">
        <v>7</v>
      </c>
      <c r="C3" s="7">
        <v>1990</v>
      </c>
      <c r="D3" s="9">
        <v>2</v>
      </c>
      <c r="E3" s="22" t="s">
        <v>0</v>
      </c>
      <c r="F3" s="30" t="s">
        <v>0</v>
      </c>
      <c r="G3" s="11">
        <v>569</v>
      </c>
      <c r="H3" s="11"/>
      <c r="M3" s="8" t="s">
        <v>114</v>
      </c>
      <c r="N3" s="7"/>
      <c r="O3" s="13"/>
      <c r="P3" s="17"/>
      <c r="Q3" s="8"/>
    </row>
    <row r="4" spans="1:17" x14ac:dyDescent="0.3">
      <c r="A4" s="7">
        <v>3</v>
      </c>
      <c r="B4" s="12" t="s">
        <v>7</v>
      </c>
      <c r="C4" s="7">
        <v>1990</v>
      </c>
      <c r="D4" s="9">
        <v>3</v>
      </c>
      <c r="E4" s="22" t="s">
        <v>1</v>
      </c>
      <c r="F4" s="30" t="s">
        <v>1</v>
      </c>
      <c r="G4" s="11">
        <v>509</v>
      </c>
      <c r="H4" s="11"/>
      <c r="M4" s="8" t="s">
        <v>123</v>
      </c>
      <c r="N4" s="7"/>
      <c r="O4" s="13"/>
      <c r="P4" s="17"/>
      <c r="Q4" s="8"/>
    </row>
    <row r="5" spans="1:17" x14ac:dyDescent="0.3">
      <c r="A5" s="7">
        <v>4</v>
      </c>
      <c r="B5" s="12" t="s">
        <v>12</v>
      </c>
      <c r="C5" s="7">
        <v>1992</v>
      </c>
      <c r="D5" s="9">
        <v>1</v>
      </c>
      <c r="E5" s="22" t="s">
        <v>140</v>
      </c>
      <c r="F5" s="30" t="s">
        <v>140</v>
      </c>
      <c r="G5" s="11">
        <v>577</v>
      </c>
      <c r="H5" s="11"/>
      <c r="M5" s="8"/>
      <c r="N5" s="7"/>
      <c r="O5" s="13"/>
      <c r="P5" s="17"/>
      <c r="Q5" s="8"/>
    </row>
    <row r="6" spans="1:17" x14ac:dyDescent="0.3">
      <c r="A6" s="7">
        <v>5</v>
      </c>
      <c r="B6" s="12" t="s">
        <v>12</v>
      </c>
      <c r="C6" s="7">
        <v>1992</v>
      </c>
      <c r="D6" s="9">
        <v>2</v>
      </c>
      <c r="E6" s="22" t="s">
        <v>0</v>
      </c>
      <c r="F6" s="30" t="s">
        <v>0</v>
      </c>
      <c r="G6" s="11">
        <v>526</v>
      </c>
      <c r="H6" s="11"/>
    </row>
    <row r="7" spans="1:17" x14ac:dyDescent="0.3">
      <c r="A7" s="7">
        <v>6</v>
      </c>
      <c r="B7" s="12" t="s">
        <v>12</v>
      </c>
      <c r="C7" s="7">
        <v>1992</v>
      </c>
      <c r="D7" s="9">
        <v>3</v>
      </c>
      <c r="E7" s="22" t="s">
        <v>1</v>
      </c>
      <c r="F7" s="30" t="s">
        <v>1</v>
      </c>
      <c r="G7" s="11">
        <v>431</v>
      </c>
      <c r="H7" s="11"/>
    </row>
    <row r="8" spans="1:17" x14ac:dyDescent="0.3">
      <c r="A8" s="7">
        <v>7</v>
      </c>
      <c r="B8" s="12" t="s">
        <v>12</v>
      </c>
      <c r="C8" s="7">
        <v>1992</v>
      </c>
      <c r="D8" s="9">
        <v>4</v>
      </c>
      <c r="E8" s="22" t="s">
        <v>141</v>
      </c>
      <c r="F8" s="30" t="s">
        <v>20</v>
      </c>
      <c r="G8" s="11">
        <v>391</v>
      </c>
      <c r="H8" s="11"/>
    </row>
    <row r="9" spans="1:17" x14ac:dyDescent="0.3">
      <c r="A9" s="7">
        <v>8</v>
      </c>
      <c r="B9" s="12" t="s">
        <v>12</v>
      </c>
      <c r="C9" s="7">
        <v>1992</v>
      </c>
      <c r="D9" s="9">
        <v>5</v>
      </c>
      <c r="E9" s="22" t="s">
        <v>142</v>
      </c>
      <c r="F9" s="30" t="s">
        <v>13</v>
      </c>
      <c r="G9" s="11">
        <v>380</v>
      </c>
      <c r="H9" s="11"/>
    </row>
    <row r="10" spans="1:17" x14ac:dyDescent="0.3">
      <c r="A10" s="7">
        <v>9</v>
      </c>
      <c r="B10" s="12" t="s">
        <v>12</v>
      </c>
      <c r="C10" s="7">
        <v>1992</v>
      </c>
      <c r="D10" s="9">
        <v>6</v>
      </c>
      <c r="E10" s="22" t="s">
        <v>8</v>
      </c>
      <c r="F10" s="30" t="s">
        <v>222</v>
      </c>
      <c r="G10" s="11">
        <v>367</v>
      </c>
      <c r="H10" s="11"/>
    </row>
    <row r="11" spans="1:17" x14ac:dyDescent="0.3">
      <c r="A11" s="7">
        <v>10</v>
      </c>
      <c r="B11" s="12" t="s">
        <v>12</v>
      </c>
      <c r="C11" s="7">
        <v>1992</v>
      </c>
      <c r="D11" s="9">
        <v>7</v>
      </c>
      <c r="E11" s="22" t="s">
        <v>143</v>
      </c>
      <c r="F11" s="30" t="s">
        <v>14</v>
      </c>
      <c r="G11" s="11">
        <v>356</v>
      </c>
      <c r="H11" s="11"/>
    </row>
    <row r="12" spans="1:17" x14ac:dyDescent="0.3">
      <c r="A12" s="7">
        <v>11</v>
      </c>
      <c r="B12" s="12" t="s">
        <v>12</v>
      </c>
      <c r="C12" s="7">
        <v>1992</v>
      </c>
      <c r="D12" s="9">
        <v>8</v>
      </c>
      <c r="E12" s="22" t="s">
        <v>9</v>
      </c>
      <c r="F12" s="30" t="s">
        <v>9</v>
      </c>
      <c r="G12" s="11">
        <v>334</v>
      </c>
      <c r="H12" s="11"/>
    </row>
    <row r="13" spans="1:17" x14ac:dyDescent="0.3">
      <c r="A13" s="7">
        <v>12</v>
      </c>
      <c r="B13" s="12" t="s">
        <v>12</v>
      </c>
      <c r="C13" s="7">
        <v>1992</v>
      </c>
      <c r="D13" s="9">
        <v>9</v>
      </c>
      <c r="E13" s="22" t="s">
        <v>10</v>
      </c>
      <c r="F13" s="30" t="s">
        <v>10</v>
      </c>
      <c r="G13" s="11">
        <v>322</v>
      </c>
      <c r="H13" s="11"/>
    </row>
    <row r="14" spans="1:17" x14ac:dyDescent="0.3">
      <c r="A14" s="7">
        <v>13</v>
      </c>
      <c r="B14" s="12" t="s">
        <v>12</v>
      </c>
      <c r="C14" s="7">
        <v>1992</v>
      </c>
      <c r="D14" s="9">
        <v>10</v>
      </c>
      <c r="E14" s="22" t="s">
        <v>11</v>
      </c>
      <c r="F14" s="30" t="s">
        <v>11</v>
      </c>
      <c r="G14" s="11">
        <v>310</v>
      </c>
      <c r="H14" s="11"/>
    </row>
    <row r="15" spans="1:17" x14ac:dyDescent="0.3">
      <c r="A15" s="7">
        <v>14</v>
      </c>
      <c r="B15" s="12" t="s">
        <v>17</v>
      </c>
      <c r="C15" s="7">
        <v>1994</v>
      </c>
      <c r="D15" s="9">
        <v>1</v>
      </c>
      <c r="E15" s="22" t="s">
        <v>0</v>
      </c>
      <c r="F15" s="30" t="s">
        <v>0</v>
      </c>
      <c r="G15" s="11">
        <v>577</v>
      </c>
      <c r="H15" s="11"/>
    </row>
    <row r="16" spans="1:17" x14ac:dyDescent="0.3">
      <c r="A16" s="7">
        <v>15</v>
      </c>
      <c r="B16" s="12" t="s">
        <v>17</v>
      </c>
      <c r="C16" s="7">
        <v>1994</v>
      </c>
      <c r="D16" s="9">
        <v>2</v>
      </c>
      <c r="E16" s="22" t="s">
        <v>140</v>
      </c>
      <c r="F16" s="30" t="s">
        <v>140</v>
      </c>
      <c r="G16" s="11">
        <v>533</v>
      </c>
      <c r="H16" s="11"/>
    </row>
    <row r="17" spans="1:11" x14ac:dyDescent="0.3">
      <c r="A17" s="7">
        <v>16</v>
      </c>
      <c r="B17" s="12" t="s">
        <v>17</v>
      </c>
      <c r="C17" s="7">
        <v>1994</v>
      </c>
      <c r="D17" s="9">
        <v>3</v>
      </c>
      <c r="E17" s="22" t="s">
        <v>1</v>
      </c>
      <c r="F17" s="30" t="s">
        <v>1</v>
      </c>
      <c r="G17" s="11">
        <v>530</v>
      </c>
      <c r="H17" s="11"/>
      <c r="K17" s="8" t="s">
        <v>58</v>
      </c>
    </row>
    <row r="18" spans="1:11" x14ac:dyDescent="0.3">
      <c r="A18" s="7">
        <v>17</v>
      </c>
      <c r="B18" s="12" t="s">
        <v>17</v>
      </c>
      <c r="C18" s="7">
        <v>1994</v>
      </c>
      <c r="D18" s="9">
        <v>4</v>
      </c>
      <c r="E18" s="22" t="s">
        <v>8</v>
      </c>
      <c r="F18" s="30" t="s">
        <v>222</v>
      </c>
      <c r="G18" s="11">
        <v>444</v>
      </c>
      <c r="H18" s="11"/>
    </row>
    <row r="19" spans="1:11" x14ac:dyDescent="0.3">
      <c r="A19" s="7">
        <v>18</v>
      </c>
      <c r="B19" s="12" t="s">
        <v>17</v>
      </c>
      <c r="C19" s="7">
        <v>1994</v>
      </c>
      <c r="D19" s="9">
        <v>5</v>
      </c>
      <c r="E19" s="22" t="s">
        <v>13</v>
      </c>
      <c r="F19" s="30" t="s">
        <v>13</v>
      </c>
      <c r="G19" s="11">
        <v>414</v>
      </c>
      <c r="H19" s="11"/>
    </row>
    <row r="20" spans="1:11" x14ac:dyDescent="0.3">
      <c r="A20" s="7">
        <v>19</v>
      </c>
      <c r="B20" s="12" t="s">
        <v>17</v>
      </c>
      <c r="C20" s="7">
        <v>1994</v>
      </c>
      <c r="D20" s="9">
        <v>6</v>
      </c>
      <c r="E20" s="22" t="s">
        <v>9</v>
      </c>
      <c r="F20" s="30" t="s">
        <v>9</v>
      </c>
      <c r="G20" s="11">
        <v>409</v>
      </c>
      <c r="H20" s="11"/>
    </row>
    <row r="21" spans="1:11" x14ac:dyDescent="0.3">
      <c r="A21" s="7">
        <v>20</v>
      </c>
      <c r="B21" s="12" t="s">
        <v>17</v>
      </c>
      <c r="C21" s="7">
        <v>1994</v>
      </c>
      <c r="D21" s="9">
        <v>7</v>
      </c>
      <c r="E21" s="22" t="s">
        <v>11</v>
      </c>
      <c r="F21" s="30" t="s">
        <v>11</v>
      </c>
      <c r="G21" s="11">
        <v>396</v>
      </c>
      <c r="H21" s="11"/>
    </row>
    <row r="22" spans="1:11" x14ac:dyDescent="0.3">
      <c r="A22" s="7">
        <v>21</v>
      </c>
      <c r="B22" s="12" t="s">
        <v>17</v>
      </c>
      <c r="C22" s="7">
        <v>1994</v>
      </c>
      <c r="D22" s="9">
        <v>8</v>
      </c>
      <c r="E22" s="22" t="s">
        <v>144</v>
      </c>
      <c r="F22" s="30" t="s">
        <v>20</v>
      </c>
      <c r="G22" s="11">
        <v>389</v>
      </c>
      <c r="H22" s="11"/>
    </row>
    <row r="23" spans="1:11" x14ac:dyDescent="0.3">
      <c r="A23" s="7">
        <v>22</v>
      </c>
      <c r="B23" s="12" t="s">
        <v>17</v>
      </c>
      <c r="C23" s="7">
        <v>1994</v>
      </c>
      <c r="D23" s="9">
        <v>9</v>
      </c>
      <c r="E23" s="22" t="s">
        <v>14</v>
      </c>
      <c r="F23" s="30" t="s">
        <v>14</v>
      </c>
      <c r="G23" s="11">
        <v>363</v>
      </c>
      <c r="H23" s="11"/>
    </row>
    <row r="24" spans="1:11" x14ac:dyDescent="0.3">
      <c r="A24" s="7">
        <v>23</v>
      </c>
      <c r="B24" s="12" t="s">
        <v>17</v>
      </c>
      <c r="C24" s="7">
        <v>1994</v>
      </c>
      <c r="D24" s="9">
        <v>10</v>
      </c>
      <c r="E24" s="22" t="s">
        <v>15</v>
      </c>
      <c r="F24" s="30" t="s">
        <v>10</v>
      </c>
      <c r="G24" s="11">
        <v>345</v>
      </c>
      <c r="H24" s="11"/>
    </row>
    <row r="25" spans="1:11" x14ac:dyDescent="0.3">
      <c r="A25" s="7">
        <v>24</v>
      </c>
      <c r="B25" s="12" t="s">
        <v>17</v>
      </c>
      <c r="C25" s="7">
        <v>1994</v>
      </c>
      <c r="D25" s="9">
        <v>11</v>
      </c>
      <c r="E25" s="22" t="s">
        <v>16</v>
      </c>
      <c r="F25" s="30" t="s">
        <v>237</v>
      </c>
      <c r="G25" s="11">
        <v>342</v>
      </c>
      <c r="H25" s="11"/>
    </row>
    <row r="26" spans="1:11" x14ac:dyDescent="0.3">
      <c r="A26" s="7">
        <v>25</v>
      </c>
      <c r="B26" s="12" t="s">
        <v>17</v>
      </c>
      <c r="C26" s="7">
        <v>1994</v>
      </c>
      <c r="D26" s="19" t="s">
        <v>42</v>
      </c>
      <c r="E26" s="22" t="s">
        <v>26</v>
      </c>
      <c r="F26" s="30" t="s">
        <v>26</v>
      </c>
      <c r="G26" s="11" t="s">
        <v>41</v>
      </c>
      <c r="H26" s="11"/>
      <c r="I26" s="20"/>
      <c r="J26" s="18"/>
      <c r="K26" s="18"/>
    </row>
    <row r="27" spans="1:11" x14ac:dyDescent="0.3">
      <c r="A27" s="7">
        <v>26</v>
      </c>
      <c r="B27" s="12" t="s">
        <v>11</v>
      </c>
      <c r="C27" s="7">
        <v>1996</v>
      </c>
      <c r="D27" s="9">
        <v>1</v>
      </c>
      <c r="E27" s="22" t="s">
        <v>140</v>
      </c>
      <c r="F27" s="30" t="s">
        <v>140</v>
      </c>
      <c r="G27" s="11">
        <v>579</v>
      </c>
      <c r="H27" s="11"/>
    </row>
    <row r="28" spans="1:11" x14ac:dyDescent="0.3">
      <c r="A28" s="7">
        <v>27</v>
      </c>
      <c r="B28" s="12" t="s">
        <v>11</v>
      </c>
      <c r="C28" s="7">
        <v>1996</v>
      </c>
      <c r="D28" s="9">
        <v>2</v>
      </c>
      <c r="E28" s="22" t="s">
        <v>0</v>
      </c>
      <c r="F28" s="30" t="s">
        <v>0</v>
      </c>
      <c r="G28" s="11">
        <v>563</v>
      </c>
      <c r="H28" s="11"/>
    </row>
    <row r="29" spans="1:11" x14ac:dyDescent="0.3">
      <c r="A29" s="7">
        <v>28</v>
      </c>
      <c r="B29" s="12" t="s">
        <v>11</v>
      </c>
      <c r="C29" s="7">
        <v>1996</v>
      </c>
      <c r="D29" s="9">
        <v>3</v>
      </c>
      <c r="E29" s="22" t="s">
        <v>9</v>
      </c>
      <c r="F29" s="30" t="s">
        <v>9</v>
      </c>
      <c r="G29" s="11">
        <v>495</v>
      </c>
      <c r="H29" s="11"/>
    </row>
    <row r="30" spans="1:11" x14ac:dyDescent="0.3">
      <c r="A30" s="7">
        <v>29</v>
      </c>
      <c r="B30" s="12" t="s">
        <v>11</v>
      </c>
      <c r="C30" s="7">
        <v>1996</v>
      </c>
      <c r="D30" s="9">
        <v>4</v>
      </c>
      <c r="E30" s="22" t="s">
        <v>11</v>
      </c>
      <c r="F30" s="30" t="s">
        <v>11</v>
      </c>
      <c r="G30" s="11">
        <v>494</v>
      </c>
      <c r="H30" s="11"/>
    </row>
    <row r="31" spans="1:11" x14ac:dyDescent="0.3">
      <c r="A31" s="7">
        <v>30</v>
      </c>
      <c r="B31" s="12" t="s">
        <v>11</v>
      </c>
      <c r="C31" s="7">
        <v>1996</v>
      </c>
      <c r="D31" s="9">
        <v>5</v>
      </c>
      <c r="E31" s="22" t="s">
        <v>1</v>
      </c>
      <c r="F31" s="30" t="s">
        <v>1</v>
      </c>
      <c r="G31" s="11">
        <v>493</v>
      </c>
      <c r="H31" s="11"/>
    </row>
    <row r="32" spans="1:11" x14ac:dyDescent="0.3">
      <c r="A32" s="7">
        <v>31</v>
      </c>
      <c r="B32" s="12" t="s">
        <v>11</v>
      </c>
      <c r="C32" s="7">
        <v>1996</v>
      </c>
      <c r="D32" s="9">
        <v>6</v>
      </c>
      <c r="E32" s="22" t="s">
        <v>14</v>
      </c>
      <c r="F32" s="30" t="s">
        <v>14</v>
      </c>
      <c r="G32" s="11">
        <v>462</v>
      </c>
      <c r="H32" s="11"/>
      <c r="K32" s="8" t="s">
        <v>58</v>
      </c>
    </row>
    <row r="33" spans="1:8" x14ac:dyDescent="0.3">
      <c r="A33" s="7">
        <v>32</v>
      </c>
      <c r="B33" s="12" t="s">
        <v>11</v>
      </c>
      <c r="C33" s="7">
        <v>1996</v>
      </c>
      <c r="D33" s="9">
        <v>7</v>
      </c>
      <c r="E33" s="22" t="s">
        <v>18</v>
      </c>
      <c r="F33" s="30" t="s">
        <v>18</v>
      </c>
      <c r="G33" s="11">
        <v>452</v>
      </c>
      <c r="H33" s="11"/>
    </row>
    <row r="34" spans="1:8" x14ac:dyDescent="0.3">
      <c r="A34" s="7">
        <v>33</v>
      </c>
      <c r="B34" s="12" t="s">
        <v>11</v>
      </c>
      <c r="C34" s="7">
        <v>1996</v>
      </c>
      <c r="D34" s="9">
        <v>8</v>
      </c>
      <c r="E34" s="22" t="s">
        <v>13</v>
      </c>
      <c r="F34" s="30" t="s">
        <v>13</v>
      </c>
      <c r="G34" s="11">
        <v>441</v>
      </c>
      <c r="H34" s="11"/>
    </row>
    <row r="35" spans="1:8" x14ac:dyDescent="0.3">
      <c r="A35" s="7">
        <v>34</v>
      </c>
      <c r="B35" s="12" t="s">
        <v>11</v>
      </c>
      <c r="C35" s="7">
        <v>1996</v>
      </c>
      <c r="D35" s="9">
        <v>9</v>
      </c>
      <c r="E35" s="22" t="s">
        <v>8</v>
      </c>
      <c r="F35" s="30" t="s">
        <v>222</v>
      </c>
      <c r="G35" s="11">
        <v>430</v>
      </c>
      <c r="H35" s="11"/>
    </row>
    <row r="36" spans="1:8" x14ac:dyDescent="0.3">
      <c r="A36" s="7">
        <v>35</v>
      </c>
      <c r="B36" s="12" t="s">
        <v>11</v>
      </c>
      <c r="C36" s="7">
        <v>1996</v>
      </c>
      <c r="D36" s="9">
        <v>10</v>
      </c>
      <c r="E36" s="22" t="s">
        <v>19</v>
      </c>
      <c r="F36" s="30" t="s">
        <v>19</v>
      </c>
      <c r="G36" s="11">
        <v>393</v>
      </c>
      <c r="H36" s="11"/>
    </row>
    <row r="37" spans="1:8" x14ac:dyDescent="0.3">
      <c r="A37" s="7">
        <v>36</v>
      </c>
      <c r="B37" s="12" t="s">
        <v>11</v>
      </c>
      <c r="C37" s="7">
        <v>1996</v>
      </c>
      <c r="D37" s="9">
        <v>11</v>
      </c>
      <c r="E37" s="22" t="s">
        <v>20</v>
      </c>
      <c r="F37" s="30" t="s">
        <v>20</v>
      </c>
      <c r="G37" s="11">
        <v>383</v>
      </c>
      <c r="H37" s="11"/>
    </row>
    <row r="38" spans="1:8" x14ac:dyDescent="0.3">
      <c r="A38" s="7">
        <v>37</v>
      </c>
      <c r="B38" s="12" t="s">
        <v>11</v>
      </c>
      <c r="C38" s="7">
        <v>1996</v>
      </c>
      <c r="D38" s="9">
        <v>12</v>
      </c>
      <c r="E38" s="22" t="s">
        <v>21</v>
      </c>
      <c r="F38" s="30" t="s">
        <v>21</v>
      </c>
      <c r="G38" s="11">
        <v>368</v>
      </c>
      <c r="H38" s="11"/>
    </row>
    <row r="39" spans="1:8" x14ac:dyDescent="0.3">
      <c r="A39" s="7">
        <v>38</v>
      </c>
      <c r="B39" s="12" t="s">
        <v>11</v>
      </c>
      <c r="C39" s="7">
        <v>1996</v>
      </c>
      <c r="D39" s="9">
        <v>13</v>
      </c>
      <c r="E39" s="22" t="s">
        <v>22</v>
      </c>
      <c r="F39" s="30" t="s">
        <v>22</v>
      </c>
      <c r="G39" s="11">
        <v>364</v>
      </c>
      <c r="H39" s="11"/>
    </row>
    <row r="40" spans="1:8" x14ac:dyDescent="0.3">
      <c r="A40" s="7">
        <v>39</v>
      </c>
      <c r="B40" s="12" t="s">
        <v>11</v>
      </c>
      <c r="C40" s="7">
        <v>1996</v>
      </c>
      <c r="D40" s="9">
        <v>14</v>
      </c>
      <c r="E40" s="22" t="s">
        <v>23</v>
      </c>
      <c r="F40" s="30" t="s">
        <v>120</v>
      </c>
      <c r="G40" s="11">
        <v>363</v>
      </c>
      <c r="H40" s="11"/>
    </row>
    <row r="41" spans="1:8" x14ac:dyDescent="0.3">
      <c r="A41" s="7">
        <v>40</v>
      </c>
      <c r="B41" s="12" t="s">
        <v>11</v>
      </c>
      <c r="C41" s="7">
        <v>1996</v>
      </c>
      <c r="D41" s="9">
        <v>15</v>
      </c>
      <c r="E41" s="22" t="s">
        <v>24</v>
      </c>
      <c r="F41" s="30" t="s">
        <v>24</v>
      </c>
      <c r="G41" s="11">
        <v>350</v>
      </c>
      <c r="H41" s="11"/>
    </row>
    <row r="42" spans="1:8" x14ac:dyDescent="0.3">
      <c r="A42" s="7">
        <v>41</v>
      </c>
      <c r="B42" s="12" t="s">
        <v>11</v>
      </c>
      <c r="C42" s="7">
        <v>1996</v>
      </c>
      <c r="D42" s="9">
        <v>16</v>
      </c>
      <c r="E42" s="22" t="s">
        <v>25</v>
      </c>
      <c r="F42" s="30" t="s">
        <v>238</v>
      </c>
      <c r="G42" s="11">
        <v>341</v>
      </c>
      <c r="H42" s="11"/>
    </row>
    <row r="43" spans="1:8" x14ac:dyDescent="0.3">
      <c r="A43" s="7">
        <v>42</v>
      </c>
      <c r="B43" s="12" t="s">
        <v>11</v>
      </c>
      <c r="C43" s="7">
        <v>1996</v>
      </c>
      <c r="D43" s="9">
        <v>17</v>
      </c>
      <c r="E43" s="22" t="s">
        <v>26</v>
      </c>
      <c r="F43" s="30" t="s">
        <v>26</v>
      </c>
      <c r="G43" s="11">
        <v>319</v>
      </c>
      <c r="H43" s="11"/>
    </row>
    <row r="44" spans="1:8" x14ac:dyDescent="0.3">
      <c r="A44" s="7">
        <v>43</v>
      </c>
      <c r="B44" s="12" t="s">
        <v>34</v>
      </c>
      <c r="C44" s="7">
        <v>1998</v>
      </c>
      <c r="D44" s="9">
        <v>1</v>
      </c>
      <c r="E44" s="22" t="s">
        <v>0</v>
      </c>
      <c r="F44" s="30" t="s">
        <v>0</v>
      </c>
      <c r="G44" s="11">
        <v>603</v>
      </c>
      <c r="H44" s="11"/>
    </row>
    <row r="45" spans="1:8" x14ac:dyDescent="0.3">
      <c r="A45" s="7">
        <v>44</v>
      </c>
      <c r="B45" s="12" t="s">
        <v>34</v>
      </c>
      <c r="C45" s="7">
        <v>1998</v>
      </c>
      <c r="D45" s="9">
        <v>2</v>
      </c>
      <c r="E45" s="22" t="s">
        <v>140</v>
      </c>
      <c r="F45" s="30" t="s">
        <v>140</v>
      </c>
      <c r="G45" s="11">
        <v>600</v>
      </c>
      <c r="H45" s="11"/>
    </row>
    <row r="46" spans="1:8" x14ac:dyDescent="0.3">
      <c r="A46" s="7">
        <v>45</v>
      </c>
      <c r="B46" s="12" t="s">
        <v>34</v>
      </c>
      <c r="C46" s="7">
        <v>1998</v>
      </c>
      <c r="D46" s="9">
        <v>3</v>
      </c>
      <c r="E46" s="22" t="s">
        <v>14</v>
      </c>
      <c r="F46" s="30" t="s">
        <v>14</v>
      </c>
      <c r="G46" s="11">
        <v>574</v>
      </c>
      <c r="H46" s="11"/>
    </row>
    <row r="47" spans="1:8" x14ac:dyDescent="0.3">
      <c r="A47" s="7">
        <v>46</v>
      </c>
      <c r="B47" s="12" t="s">
        <v>34</v>
      </c>
      <c r="C47" s="7">
        <v>1998</v>
      </c>
      <c r="D47" s="9">
        <v>4</v>
      </c>
      <c r="E47" s="22" t="s">
        <v>1</v>
      </c>
      <c r="F47" s="30" t="s">
        <v>1</v>
      </c>
      <c r="G47" s="11">
        <v>573</v>
      </c>
      <c r="H47" s="11"/>
    </row>
    <row r="48" spans="1:8" x14ac:dyDescent="0.3">
      <c r="A48" s="7">
        <v>47</v>
      </c>
      <c r="B48" s="12" t="s">
        <v>34</v>
      </c>
      <c r="C48" s="7">
        <v>1998</v>
      </c>
      <c r="D48" s="9">
        <v>5</v>
      </c>
      <c r="E48" s="22" t="s">
        <v>8</v>
      </c>
      <c r="F48" s="30" t="s">
        <v>222</v>
      </c>
      <c r="G48" s="11">
        <v>549</v>
      </c>
      <c r="H48" s="11"/>
    </row>
    <row r="49" spans="1:11" x14ac:dyDescent="0.3">
      <c r="A49" s="7">
        <v>48</v>
      </c>
      <c r="B49" s="12" t="s">
        <v>34</v>
      </c>
      <c r="C49" s="7">
        <v>1998</v>
      </c>
      <c r="D49" s="9">
        <v>6</v>
      </c>
      <c r="E49" s="22" t="s">
        <v>18</v>
      </c>
      <c r="F49" s="30" t="s">
        <v>18</v>
      </c>
      <c r="G49" s="11">
        <v>541</v>
      </c>
      <c r="H49" s="11"/>
    </row>
    <row r="50" spans="1:11" x14ac:dyDescent="0.3">
      <c r="A50" s="7">
        <v>49</v>
      </c>
      <c r="B50" s="12" t="s">
        <v>34</v>
      </c>
      <c r="C50" s="7">
        <v>1998</v>
      </c>
      <c r="D50" s="9">
        <v>7</v>
      </c>
      <c r="E50" s="22" t="s">
        <v>9</v>
      </c>
      <c r="F50" s="30" t="s">
        <v>9</v>
      </c>
      <c r="G50" s="11">
        <v>541</v>
      </c>
      <c r="H50" s="11"/>
    </row>
    <row r="51" spans="1:11" x14ac:dyDescent="0.3">
      <c r="A51" s="7">
        <v>50</v>
      </c>
      <c r="B51" s="12" t="s">
        <v>34</v>
      </c>
      <c r="C51" s="7">
        <v>1998</v>
      </c>
      <c r="D51" s="9">
        <v>8</v>
      </c>
      <c r="E51" s="22" t="s">
        <v>23</v>
      </c>
      <c r="F51" s="30" t="s">
        <v>120</v>
      </c>
      <c r="G51" s="11">
        <v>509</v>
      </c>
      <c r="H51" s="11"/>
      <c r="J51" s="8" t="s">
        <v>46</v>
      </c>
      <c r="K51" s="8" t="s">
        <v>58</v>
      </c>
    </row>
    <row r="52" spans="1:11" x14ac:dyDescent="0.3">
      <c r="A52" s="7">
        <v>51</v>
      </c>
      <c r="B52" s="12" t="s">
        <v>34</v>
      </c>
      <c r="C52" s="7">
        <v>1998</v>
      </c>
      <c r="D52" s="9">
        <v>9</v>
      </c>
      <c r="E52" s="22" t="s">
        <v>13</v>
      </c>
      <c r="F52" s="30" t="s">
        <v>13</v>
      </c>
      <c r="G52" s="11">
        <v>506</v>
      </c>
      <c r="H52" s="11"/>
    </row>
    <row r="53" spans="1:11" x14ac:dyDescent="0.3">
      <c r="A53" s="7">
        <v>52</v>
      </c>
      <c r="B53" s="12" t="s">
        <v>34</v>
      </c>
      <c r="C53" s="7">
        <v>1998</v>
      </c>
      <c r="D53" s="9">
        <v>10</v>
      </c>
      <c r="E53" s="22" t="s">
        <v>27</v>
      </c>
      <c r="F53" s="30" t="s">
        <v>27</v>
      </c>
      <c r="G53" s="11">
        <v>504</v>
      </c>
      <c r="H53" s="11"/>
    </row>
    <row r="54" spans="1:11" x14ac:dyDescent="0.3">
      <c r="A54" s="7">
        <v>53</v>
      </c>
      <c r="B54" s="12" t="s">
        <v>34</v>
      </c>
      <c r="C54" s="7">
        <v>1998</v>
      </c>
      <c r="D54" s="9">
        <v>11</v>
      </c>
      <c r="E54" s="22" t="s">
        <v>19</v>
      </c>
      <c r="F54" s="30" t="s">
        <v>19</v>
      </c>
      <c r="G54" s="11">
        <v>486</v>
      </c>
      <c r="H54" s="11"/>
    </row>
    <row r="55" spans="1:11" x14ac:dyDescent="0.3">
      <c r="A55" s="7">
        <v>54</v>
      </c>
      <c r="B55" s="12" t="s">
        <v>34</v>
      </c>
      <c r="C55" s="7">
        <v>1998</v>
      </c>
      <c r="D55" s="9">
        <v>12</v>
      </c>
      <c r="E55" s="22" t="s">
        <v>20</v>
      </c>
      <c r="F55" s="30" t="s">
        <v>20</v>
      </c>
      <c r="G55" s="11">
        <v>469</v>
      </c>
      <c r="H55" s="11"/>
    </row>
    <row r="56" spans="1:11" x14ac:dyDescent="0.3">
      <c r="A56" s="7">
        <v>55</v>
      </c>
      <c r="B56" s="12" t="s">
        <v>34</v>
      </c>
      <c r="C56" s="7">
        <v>1998</v>
      </c>
      <c r="D56" s="9">
        <v>13</v>
      </c>
      <c r="E56" s="22" t="s">
        <v>28</v>
      </c>
      <c r="F56" s="30" t="s">
        <v>28</v>
      </c>
      <c r="G56" s="11">
        <v>445</v>
      </c>
      <c r="H56" s="11"/>
    </row>
    <row r="57" spans="1:11" x14ac:dyDescent="0.3">
      <c r="A57" s="7">
        <v>56</v>
      </c>
      <c r="B57" s="12" t="s">
        <v>34</v>
      </c>
      <c r="C57" s="7">
        <v>1998</v>
      </c>
      <c r="D57" s="9">
        <v>14</v>
      </c>
      <c r="E57" s="22" t="s">
        <v>29</v>
      </c>
      <c r="F57" s="30" t="s">
        <v>57</v>
      </c>
      <c r="G57" s="11">
        <v>433</v>
      </c>
      <c r="H57" s="11"/>
    </row>
    <row r="58" spans="1:11" x14ac:dyDescent="0.3">
      <c r="A58" s="7">
        <v>57</v>
      </c>
      <c r="B58" s="12" t="s">
        <v>34</v>
      </c>
      <c r="C58" s="7">
        <v>1998</v>
      </c>
      <c r="D58" s="9">
        <v>15</v>
      </c>
      <c r="E58" s="22" t="s">
        <v>26</v>
      </c>
      <c r="F58" s="30" t="s">
        <v>26</v>
      </c>
      <c r="G58" s="11">
        <v>412</v>
      </c>
      <c r="H58" s="11"/>
    </row>
    <row r="59" spans="1:11" x14ac:dyDescent="0.3">
      <c r="A59" s="7">
        <v>58</v>
      </c>
      <c r="B59" s="12" t="s">
        <v>34</v>
      </c>
      <c r="C59" s="7">
        <v>1998</v>
      </c>
      <c r="D59" s="9">
        <v>16</v>
      </c>
      <c r="E59" s="22" t="s">
        <v>30</v>
      </c>
      <c r="F59" s="30" t="s">
        <v>30</v>
      </c>
      <c r="G59" s="11">
        <v>404</v>
      </c>
      <c r="H59" s="11"/>
    </row>
    <row r="60" spans="1:11" x14ac:dyDescent="0.3">
      <c r="A60" s="7">
        <v>59</v>
      </c>
      <c r="B60" s="12" t="s">
        <v>34</v>
      </c>
      <c r="C60" s="7">
        <v>1998</v>
      </c>
      <c r="D60" s="9">
        <v>17</v>
      </c>
      <c r="E60" s="22" t="s">
        <v>31</v>
      </c>
      <c r="F60" s="30" t="s">
        <v>31</v>
      </c>
      <c r="G60" s="11">
        <v>400</v>
      </c>
      <c r="H60" s="11"/>
    </row>
    <row r="61" spans="1:11" x14ac:dyDescent="0.3">
      <c r="A61" s="7">
        <v>60</v>
      </c>
      <c r="B61" s="12" t="s">
        <v>34</v>
      </c>
      <c r="C61" s="7">
        <v>1998</v>
      </c>
      <c r="D61" s="9">
        <v>18</v>
      </c>
      <c r="E61" s="22" t="s">
        <v>22</v>
      </c>
      <c r="F61" s="30" t="s">
        <v>22</v>
      </c>
      <c r="G61" s="11">
        <v>389</v>
      </c>
      <c r="H61" s="11"/>
    </row>
    <row r="62" spans="1:11" x14ac:dyDescent="0.3">
      <c r="A62" s="7">
        <v>61</v>
      </c>
      <c r="B62" s="12" t="s">
        <v>34</v>
      </c>
      <c r="C62" s="7">
        <v>1998</v>
      </c>
      <c r="D62" s="9">
        <v>19</v>
      </c>
      <c r="E62" s="22" t="s">
        <v>32</v>
      </c>
      <c r="F62" s="30" t="s">
        <v>32</v>
      </c>
      <c r="G62" s="11">
        <v>350</v>
      </c>
      <c r="H62" s="11"/>
    </row>
    <row r="63" spans="1:11" x14ac:dyDescent="0.3">
      <c r="A63" s="7">
        <v>62</v>
      </c>
      <c r="B63" s="12" t="s">
        <v>34</v>
      </c>
      <c r="C63" s="7">
        <v>1998</v>
      </c>
      <c r="D63" s="9">
        <v>20</v>
      </c>
      <c r="E63" s="22" t="s">
        <v>33</v>
      </c>
      <c r="F63" s="30" t="s">
        <v>33</v>
      </c>
      <c r="G63" s="11">
        <v>347</v>
      </c>
      <c r="H63" s="11"/>
    </row>
    <row r="64" spans="1:11" x14ac:dyDescent="0.3">
      <c r="A64" s="7">
        <v>63</v>
      </c>
      <c r="B64" s="12" t="s">
        <v>12</v>
      </c>
      <c r="C64" s="7">
        <v>2000</v>
      </c>
      <c r="D64" s="9">
        <v>1</v>
      </c>
      <c r="E64" s="22" t="s">
        <v>0</v>
      </c>
      <c r="F64" s="30" t="s">
        <v>0</v>
      </c>
      <c r="G64" s="11">
        <v>640</v>
      </c>
      <c r="H64" s="11"/>
    </row>
    <row r="65" spans="1:11" x14ac:dyDescent="0.3">
      <c r="A65" s="7">
        <v>64</v>
      </c>
      <c r="B65" s="12" t="s">
        <v>12</v>
      </c>
      <c r="C65" s="7">
        <v>2000</v>
      </c>
      <c r="D65" s="9">
        <v>2</v>
      </c>
      <c r="E65" s="22" t="s">
        <v>14</v>
      </c>
      <c r="F65" s="30" t="s">
        <v>14</v>
      </c>
      <c r="G65" s="11">
        <v>596</v>
      </c>
      <c r="H65" s="11"/>
    </row>
    <row r="66" spans="1:11" x14ac:dyDescent="0.3">
      <c r="A66" s="7">
        <v>65</v>
      </c>
      <c r="B66" s="12" t="s">
        <v>12</v>
      </c>
      <c r="C66" s="7">
        <v>2000</v>
      </c>
      <c r="D66" s="9">
        <v>3</v>
      </c>
      <c r="E66" s="22" t="s">
        <v>1</v>
      </c>
      <c r="F66" s="30" t="s">
        <v>1</v>
      </c>
      <c r="G66" s="11">
        <v>559</v>
      </c>
      <c r="H66" s="11"/>
    </row>
    <row r="67" spans="1:11" x14ac:dyDescent="0.3">
      <c r="A67" s="7">
        <v>66</v>
      </c>
      <c r="B67" s="12" t="s">
        <v>12</v>
      </c>
      <c r="C67" s="7">
        <v>2000</v>
      </c>
      <c r="D67" s="9">
        <v>4</v>
      </c>
      <c r="E67" s="22" t="s">
        <v>30</v>
      </c>
      <c r="F67" s="30" t="s">
        <v>30</v>
      </c>
      <c r="G67" s="11">
        <v>556</v>
      </c>
      <c r="H67" s="11"/>
      <c r="K67" s="8" t="s">
        <v>58</v>
      </c>
    </row>
    <row r="68" spans="1:11" x14ac:dyDescent="0.3">
      <c r="A68" s="7">
        <v>67</v>
      </c>
      <c r="B68" s="12" t="s">
        <v>12</v>
      </c>
      <c r="C68" s="7">
        <v>2000</v>
      </c>
      <c r="D68" s="9">
        <v>5</v>
      </c>
      <c r="E68" s="22" t="s">
        <v>140</v>
      </c>
      <c r="F68" s="30" t="s">
        <v>140</v>
      </c>
      <c r="G68" s="11">
        <v>552</v>
      </c>
      <c r="H68" s="11"/>
    </row>
    <row r="69" spans="1:11" x14ac:dyDescent="0.3">
      <c r="A69" s="7">
        <v>68</v>
      </c>
      <c r="B69" s="12" t="s">
        <v>12</v>
      </c>
      <c r="C69" s="7">
        <v>2000</v>
      </c>
      <c r="D69" s="9">
        <v>6</v>
      </c>
      <c r="E69" s="22" t="s">
        <v>27</v>
      </c>
      <c r="F69" s="30" t="s">
        <v>27</v>
      </c>
      <c r="G69" s="11">
        <v>532</v>
      </c>
      <c r="H69" s="11"/>
    </row>
    <row r="70" spans="1:11" x14ac:dyDescent="0.3">
      <c r="A70" s="7">
        <v>69</v>
      </c>
      <c r="B70" s="12" t="s">
        <v>12</v>
      </c>
      <c r="C70" s="7">
        <v>2000</v>
      </c>
      <c r="D70" s="9">
        <v>7</v>
      </c>
      <c r="E70" s="22" t="s">
        <v>8</v>
      </c>
      <c r="F70" s="30" t="s">
        <v>222</v>
      </c>
      <c r="G70" s="11">
        <v>501</v>
      </c>
      <c r="H70" s="11"/>
    </row>
    <row r="71" spans="1:11" x14ac:dyDescent="0.3">
      <c r="A71" s="7">
        <v>70</v>
      </c>
      <c r="B71" s="12" t="s">
        <v>12</v>
      </c>
      <c r="C71" s="7">
        <v>2000</v>
      </c>
      <c r="D71" s="9">
        <v>8</v>
      </c>
      <c r="E71" s="22" t="s">
        <v>9</v>
      </c>
      <c r="F71" s="30" t="s">
        <v>9</v>
      </c>
      <c r="G71" s="11">
        <v>495</v>
      </c>
      <c r="H71" s="11"/>
    </row>
    <row r="72" spans="1:11" x14ac:dyDescent="0.3">
      <c r="A72" s="7">
        <v>71</v>
      </c>
      <c r="B72" s="12" t="s">
        <v>12</v>
      </c>
      <c r="C72" s="7">
        <v>2000</v>
      </c>
      <c r="D72" s="9">
        <v>9</v>
      </c>
      <c r="E72" s="22" t="s">
        <v>23</v>
      </c>
      <c r="F72" s="30" t="s">
        <v>120</v>
      </c>
      <c r="G72" s="11">
        <v>494</v>
      </c>
      <c r="H72" s="11"/>
    </row>
    <row r="73" spans="1:11" x14ac:dyDescent="0.3">
      <c r="A73" s="7">
        <v>72</v>
      </c>
      <c r="B73" s="12" t="s">
        <v>12</v>
      </c>
      <c r="C73" s="7">
        <v>2000</v>
      </c>
      <c r="D73" s="9">
        <v>10</v>
      </c>
      <c r="E73" s="22" t="s">
        <v>29</v>
      </c>
      <c r="F73" s="30" t="s">
        <v>57</v>
      </c>
      <c r="G73" s="11">
        <v>474</v>
      </c>
      <c r="H73" s="11"/>
    </row>
    <row r="74" spans="1:11" x14ac:dyDescent="0.3">
      <c r="A74" s="7">
        <v>73</v>
      </c>
      <c r="B74" s="12" t="s">
        <v>12</v>
      </c>
      <c r="C74" s="7">
        <v>2000</v>
      </c>
      <c r="D74" s="9">
        <v>11</v>
      </c>
      <c r="E74" s="22" t="s">
        <v>18</v>
      </c>
      <c r="F74" s="30" t="s">
        <v>18</v>
      </c>
      <c r="G74" s="11">
        <v>455</v>
      </c>
      <c r="H74" s="11"/>
    </row>
    <row r="75" spans="1:11" x14ac:dyDescent="0.3">
      <c r="A75" s="7">
        <v>74</v>
      </c>
      <c r="B75" s="12" t="s">
        <v>12</v>
      </c>
      <c r="C75" s="7">
        <v>2000</v>
      </c>
      <c r="D75" s="9">
        <v>12</v>
      </c>
      <c r="E75" s="22" t="s">
        <v>13</v>
      </c>
      <c r="F75" s="30" t="s">
        <v>13</v>
      </c>
      <c r="G75" s="11">
        <v>447</v>
      </c>
      <c r="H75" s="11"/>
    </row>
    <row r="76" spans="1:11" x14ac:dyDescent="0.3">
      <c r="A76" s="7">
        <v>75</v>
      </c>
      <c r="B76" s="12" t="s">
        <v>12</v>
      </c>
      <c r="C76" s="7">
        <v>2000</v>
      </c>
      <c r="D76" s="9">
        <v>13</v>
      </c>
      <c r="E76" s="22" t="s">
        <v>19</v>
      </c>
      <c r="F76" s="30" t="s">
        <v>19</v>
      </c>
      <c r="G76" s="11">
        <v>443</v>
      </c>
      <c r="H76" s="11"/>
    </row>
    <row r="77" spans="1:11" x14ac:dyDescent="0.3">
      <c r="A77" s="7">
        <v>76</v>
      </c>
      <c r="B77" s="12" t="s">
        <v>12</v>
      </c>
      <c r="C77" s="7">
        <v>2000</v>
      </c>
      <c r="D77" s="9">
        <v>14</v>
      </c>
      <c r="E77" s="22" t="s">
        <v>26</v>
      </c>
      <c r="F77" s="30" t="s">
        <v>26</v>
      </c>
      <c r="G77" s="11">
        <v>437</v>
      </c>
      <c r="H77" s="11"/>
    </row>
    <row r="78" spans="1:11" x14ac:dyDescent="0.3">
      <c r="A78" s="7">
        <v>77</v>
      </c>
      <c r="B78" s="12" t="s">
        <v>12</v>
      </c>
      <c r="C78" s="7">
        <v>2000</v>
      </c>
      <c r="D78" s="9">
        <v>15</v>
      </c>
      <c r="E78" s="22" t="s">
        <v>22</v>
      </c>
      <c r="F78" s="30" t="s">
        <v>22</v>
      </c>
      <c r="G78" s="11">
        <v>430</v>
      </c>
      <c r="H78" s="11"/>
    </row>
    <row r="79" spans="1:11" x14ac:dyDescent="0.3">
      <c r="A79" s="7">
        <v>78</v>
      </c>
      <c r="B79" s="12" t="s">
        <v>12</v>
      </c>
      <c r="C79" s="7">
        <v>2000</v>
      </c>
      <c r="D79" s="9">
        <v>16</v>
      </c>
      <c r="E79" s="22" t="s">
        <v>28</v>
      </c>
      <c r="F79" s="30" t="s">
        <v>28</v>
      </c>
      <c r="G79" s="11">
        <v>419</v>
      </c>
      <c r="H79" s="11"/>
    </row>
    <row r="80" spans="1:11" x14ac:dyDescent="0.3">
      <c r="A80" s="7">
        <v>79</v>
      </c>
      <c r="B80" s="12" t="s">
        <v>12</v>
      </c>
      <c r="C80" s="7">
        <v>2000</v>
      </c>
      <c r="D80" s="9">
        <v>17</v>
      </c>
      <c r="E80" s="22" t="s">
        <v>21</v>
      </c>
      <c r="F80" s="30" t="s">
        <v>21</v>
      </c>
      <c r="G80" s="11">
        <v>396</v>
      </c>
      <c r="H80" s="11"/>
    </row>
    <row r="81" spans="1:11" x14ac:dyDescent="0.3">
      <c r="A81" s="7">
        <v>80</v>
      </c>
      <c r="B81" s="12" t="s">
        <v>12</v>
      </c>
      <c r="C81" s="7">
        <v>2000</v>
      </c>
      <c r="D81" s="9">
        <v>18</v>
      </c>
      <c r="E81" s="22" t="s">
        <v>33</v>
      </c>
      <c r="F81" s="30" t="s">
        <v>33</v>
      </c>
      <c r="G81" s="11">
        <v>396</v>
      </c>
      <c r="H81" s="11"/>
    </row>
    <row r="82" spans="1:11" x14ac:dyDescent="0.3">
      <c r="A82" s="7">
        <v>81</v>
      </c>
      <c r="B82" s="12" t="s">
        <v>12</v>
      </c>
      <c r="C82" s="7">
        <v>2000</v>
      </c>
      <c r="D82" s="9">
        <v>19</v>
      </c>
      <c r="E82" s="22" t="s">
        <v>25</v>
      </c>
      <c r="F82" s="30" t="s">
        <v>238</v>
      </c>
      <c r="G82" s="11">
        <v>382</v>
      </c>
      <c r="H82" s="11"/>
    </row>
    <row r="83" spans="1:11" x14ac:dyDescent="0.3">
      <c r="A83" s="7">
        <v>82</v>
      </c>
      <c r="B83" s="12" t="s">
        <v>12</v>
      </c>
      <c r="C83" s="7">
        <v>2000</v>
      </c>
      <c r="D83" s="9">
        <v>20</v>
      </c>
      <c r="E83" s="22" t="s">
        <v>35</v>
      </c>
      <c r="F83" s="30" t="s">
        <v>35</v>
      </c>
      <c r="G83" s="11">
        <v>364</v>
      </c>
      <c r="H83" s="11"/>
    </row>
    <row r="84" spans="1:11" x14ac:dyDescent="0.3">
      <c r="A84" s="7">
        <v>83</v>
      </c>
      <c r="B84" s="12" t="s">
        <v>12</v>
      </c>
      <c r="C84" s="7">
        <v>2000</v>
      </c>
      <c r="D84" s="9">
        <v>21</v>
      </c>
      <c r="E84" s="22" t="s">
        <v>31</v>
      </c>
      <c r="F84" s="30" t="s">
        <v>31</v>
      </c>
      <c r="G84" s="11">
        <v>334</v>
      </c>
      <c r="H84" s="11"/>
    </row>
    <row r="85" spans="1:11" x14ac:dyDescent="0.3">
      <c r="A85" s="7">
        <v>84</v>
      </c>
      <c r="B85" s="12" t="s">
        <v>37</v>
      </c>
      <c r="C85" s="7">
        <v>2002</v>
      </c>
      <c r="D85" s="9">
        <v>1</v>
      </c>
      <c r="E85" s="22" t="s">
        <v>145</v>
      </c>
      <c r="F85" s="30" t="s">
        <v>0</v>
      </c>
      <c r="G85" s="11">
        <v>625</v>
      </c>
      <c r="H85" s="11"/>
      <c r="I85" s="10"/>
    </row>
    <row r="86" spans="1:11" x14ac:dyDescent="0.3">
      <c r="A86" s="7">
        <v>85</v>
      </c>
      <c r="B86" s="12" t="s">
        <v>37</v>
      </c>
      <c r="C86" s="7">
        <v>2002</v>
      </c>
      <c r="D86" s="9">
        <v>2</v>
      </c>
      <c r="E86" s="22" t="s">
        <v>146</v>
      </c>
      <c r="F86" s="30" t="s">
        <v>14</v>
      </c>
      <c r="G86" s="11">
        <v>561</v>
      </c>
      <c r="H86" s="11"/>
      <c r="I86" s="10" t="s">
        <v>43</v>
      </c>
      <c r="K86" s="8" t="s">
        <v>39</v>
      </c>
    </row>
    <row r="87" spans="1:11" x14ac:dyDescent="0.3">
      <c r="A87" s="7">
        <v>86</v>
      </c>
      <c r="B87" s="12" t="s">
        <v>37</v>
      </c>
      <c r="C87" s="7">
        <v>2002</v>
      </c>
      <c r="D87" s="9">
        <v>3</v>
      </c>
      <c r="E87" s="22" t="s">
        <v>147</v>
      </c>
      <c r="F87" s="30" t="s">
        <v>30</v>
      </c>
      <c r="G87" s="11">
        <v>560</v>
      </c>
      <c r="H87" s="11"/>
      <c r="I87" s="10" t="s">
        <v>44</v>
      </c>
    </row>
    <row r="88" spans="1:11" x14ac:dyDescent="0.3">
      <c r="A88" s="7">
        <v>87</v>
      </c>
      <c r="B88" s="12" t="s">
        <v>37</v>
      </c>
      <c r="C88" s="7">
        <v>2002</v>
      </c>
      <c r="D88" s="9">
        <v>4</v>
      </c>
      <c r="E88" s="22" t="s">
        <v>148</v>
      </c>
      <c r="F88" s="30" t="s">
        <v>140</v>
      </c>
      <c r="G88" s="11">
        <v>556</v>
      </c>
      <c r="H88" s="11"/>
      <c r="I88" s="10" t="s">
        <v>45</v>
      </c>
    </row>
    <row r="89" spans="1:11" x14ac:dyDescent="0.3">
      <c r="A89" s="7">
        <v>88</v>
      </c>
      <c r="B89" s="12" t="s">
        <v>37</v>
      </c>
      <c r="C89" s="7">
        <v>2002</v>
      </c>
      <c r="D89" s="9">
        <v>5</v>
      </c>
      <c r="E89" s="22" t="s">
        <v>149</v>
      </c>
      <c r="F89" s="30" t="s">
        <v>222</v>
      </c>
      <c r="G89" s="11">
        <v>544</v>
      </c>
      <c r="H89" s="11"/>
      <c r="I89" s="10"/>
    </row>
    <row r="90" spans="1:11" x14ac:dyDescent="0.3">
      <c r="A90" s="7">
        <v>89</v>
      </c>
      <c r="B90" s="12" t="s">
        <v>37</v>
      </c>
      <c r="C90" s="7">
        <v>2002</v>
      </c>
      <c r="D90" s="9">
        <v>6</v>
      </c>
      <c r="E90" s="22" t="s">
        <v>150</v>
      </c>
      <c r="F90" s="30" t="s">
        <v>19</v>
      </c>
      <c r="G90" s="11">
        <v>529</v>
      </c>
      <c r="H90" s="11"/>
      <c r="J90" s="10" t="s">
        <v>46</v>
      </c>
    </row>
    <row r="91" spans="1:11" x14ac:dyDescent="0.3">
      <c r="A91" s="7">
        <v>90</v>
      </c>
      <c r="B91" s="12" t="s">
        <v>37</v>
      </c>
      <c r="C91" s="7">
        <v>2002</v>
      </c>
      <c r="D91" s="9">
        <v>7</v>
      </c>
      <c r="E91" s="22" t="s">
        <v>151</v>
      </c>
      <c r="F91" s="30" t="s">
        <v>28</v>
      </c>
      <c r="G91" s="11">
        <v>519</v>
      </c>
      <c r="H91" s="11"/>
      <c r="J91" s="10" t="s">
        <v>47</v>
      </c>
      <c r="K91" s="8" t="s">
        <v>58</v>
      </c>
    </row>
    <row r="92" spans="1:11" x14ac:dyDescent="0.3">
      <c r="A92" s="7">
        <v>91</v>
      </c>
      <c r="B92" s="12" t="s">
        <v>37</v>
      </c>
      <c r="C92" s="7">
        <v>2002</v>
      </c>
      <c r="D92" s="9">
        <v>8</v>
      </c>
      <c r="E92" s="22" t="s">
        <v>152</v>
      </c>
      <c r="F92" s="30" t="s">
        <v>57</v>
      </c>
      <c r="G92" s="11">
        <v>519</v>
      </c>
      <c r="H92" s="11"/>
      <c r="J92" s="10" t="s">
        <v>50</v>
      </c>
    </row>
    <row r="93" spans="1:11" x14ac:dyDescent="0.3">
      <c r="A93" s="7">
        <v>92</v>
      </c>
      <c r="B93" s="12" t="s">
        <v>37</v>
      </c>
      <c r="C93" s="7">
        <v>2002</v>
      </c>
      <c r="D93" s="9">
        <v>9</v>
      </c>
      <c r="E93" s="22" t="s">
        <v>153</v>
      </c>
      <c r="F93" s="30" t="s">
        <v>120</v>
      </c>
      <c r="G93" s="11">
        <v>491</v>
      </c>
      <c r="H93" s="11"/>
      <c r="I93" s="10"/>
    </row>
    <row r="94" spans="1:11" x14ac:dyDescent="0.3">
      <c r="A94" s="7">
        <v>93</v>
      </c>
      <c r="B94" s="12" t="s">
        <v>37</v>
      </c>
      <c r="C94" s="7">
        <v>2002</v>
      </c>
      <c r="D94" s="9">
        <v>10</v>
      </c>
      <c r="E94" s="22" t="s">
        <v>154</v>
      </c>
      <c r="F94" s="30" t="s">
        <v>1</v>
      </c>
      <c r="G94" s="11">
        <v>486</v>
      </c>
      <c r="H94" s="11"/>
      <c r="I94" s="10"/>
    </row>
    <row r="95" spans="1:11" x14ac:dyDescent="0.3">
      <c r="A95" s="7">
        <v>94</v>
      </c>
      <c r="B95" s="12" t="s">
        <v>37</v>
      </c>
      <c r="C95" s="7">
        <v>2002</v>
      </c>
      <c r="D95" s="9">
        <v>11</v>
      </c>
      <c r="E95" s="22" t="s">
        <v>155</v>
      </c>
      <c r="F95" s="30" t="s">
        <v>56</v>
      </c>
      <c r="G95" s="11">
        <v>484</v>
      </c>
      <c r="H95" s="11"/>
      <c r="I95" s="10"/>
    </row>
    <row r="96" spans="1:11" x14ac:dyDescent="0.3">
      <c r="A96" s="7">
        <v>95</v>
      </c>
      <c r="B96" s="12" t="s">
        <v>37</v>
      </c>
      <c r="C96" s="7">
        <v>2002</v>
      </c>
      <c r="D96" s="9">
        <v>12</v>
      </c>
      <c r="E96" s="22" t="s">
        <v>156</v>
      </c>
      <c r="F96" s="30" t="s">
        <v>18</v>
      </c>
      <c r="G96" s="11">
        <v>484</v>
      </c>
      <c r="H96" s="11"/>
      <c r="I96" s="10"/>
    </row>
    <row r="97" spans="1:9" x14ac:dyDescent="0.3">
      <c r="A97" s="7">
        <v>96</v>
      </c>
      <c r="B97" s="12" t="s">
        <v>37</v>
      </c>
      <c r="C97" s="7">
        <v>2002</v>
      </c>
      <c r="D97" s="9">
        <v>13</v>
      </c>
      <c r="E97" s="22" t="s">
        <v>157</v>
      </c>
      <c r="F97" s="30" t="s">
        <v>9</v>
      </c>
      <c r="G97" s="11">
        <v>482</v>
      </c>
      <c r="H97" s="11"/>
      <c r="I97" s="10"/>
    </row>
    <row r="98" spans="1:9" x14ac:dyDescent="0.3">
      <c r="A98" s="7">
        <v>97</v>
      </c>
      <c r="B98" s="12" t="s">
        <v>37</v>
      </c>
      <c r="C98" s="7">
        <v>2002</v>
      </c>
      <c r="D98" s="9">
        <v>14</v>
      </c>
      <c r="E98" s="22" t="s">
        <v>158</v>
      </c>
      <c r="F98" s="30" t="s">
        <v>22</v>
      </c>
      <c r="G98" s="11">
        <v>471</v>
      </c>
      <c r="H98" s="11"/>
      <c r="I98" s="10"/>
    </row>
    <row r="99" spans="1:9" x14ac:dyDescent="0.3">
      <c r="A99" s="7">
        <v>98</v>
      </c>
      <c r="B99" s="12" t="s">
        <v>37</v>
      </c>
      <c r="C99" s="7">
        <v>2002</v>
      </c>
      <c r="D99" s="9">
        <v>15</v>
      </c>
      <c r="E99" s="22" t="s">
        <v>159</v>
      </c>
      <c r="F99" s="30" t="s">
        <v>20</v>
      </c>
      <c r="G99" s="11">
        <v>465</v>
      </c>
      <c r="H99" s="11"/>
      <c r="I99" s="10"/>
    </row>
    <row r="100" spans="1:9" x14ac:dyDescent="0.3">
      <c r="A100" s="7">
        <v>99</v>
      </c>
      <c r="B100" s="12" t="s">
        <v>37</v>
      </c>
      <c r="C100" s="7">
        <v>2002</v>
      </c>
      <c r="D100" s="9">
        <v>16</v>
      </c>
      <c r="E100" s="22" t="s">
        <v>160</v>
      </c>
      <c r="F100" s="30" t="s">
        <v>26</v>
      </c>
      <c r="G100" s="11">
        <v>461</v>
      </c>
      <c r="H100" s="11"/>
      <c r="I100" s="10"/>
    </row>
    <row r="101" spans="1:9" x14ac:dyDescent="0.3">
      <c r="A101" s="7">
        <v>100</v>
      </c>
      <c r="B101" s="12" t="s">
        <v>37</v>
      </c>
      <c r="C101" s="7">
        <v>2002</v>
      </c>
      <c r="D101" s="9">
        <v>17</v>
      </c>
      <c r="E101" s="22" t="s">
        <v>161</v>
      </c>
      <c r="F101" s="30" t="s">
        <v>52</v>
      </c>
      <c r="G101" s="11">
        <v>457</v>
      </c>
      <c r="H101" s="11"/>
      <c r="I101" s="10"/>
    </row>
    <row r="102" spans="1:9" x14ac:dyDescent="0.3">
      <c r="A102" s="7">
        <v>101</v>
      </c>
      <c r="B102" s="12" t="s">
        <v>37</v>
      </c>
      <c r="C102" s="7">
        <v>2002</v>
      </c>
      <c r="D102" s="9">
        <v>18</v>
      </c>
      <c r="E102" s="22" t="s">
        <v>162</v>
      </c>
      <c r="F102" s="30" t="s">
        <v>21</v>
      </c>
      <c r="G102" s="11">
        <v>449</v>
      </c>
      <c r="H102" s="11"/>
      <c r="I102" s="10"/>
    </row>
    <row r="103" spans="1:9" x14ac:dyDescent="0.3">
      <c r="A103" s="7">
        <v>102</v>
      </c>
      <c r="B103" s="12" t="s">
        <v>37</v>
      </c>
      <c r="C103" s="7">
        <v>2002</v>
      </c>
      <c r="D103" s="9">
        <v>19</v>
      </c>
      <c r="E103" s="22" t="s">
        <v>163</v>
      </c>
      <c r="F103" s="30" t="s">
        <v>32</v>
      </c>
      <c r="G103" s="11">
        <v>411</v>
      </c>
      <c r="H103" s="11"/>
      <c r="I103" s="10"/>
    </row>
    <row r="104" spans="1:9" x14ac:dyDescent="0.3">
      <c r="A104" s="7">
        <v>103</v>
      </c>
      <c r="B104" s="12" t="s">
        <v>37</v>
      </c>
      <c r="C104" s="7">
        <v>2002</v>
      </c>
      <c r="D104" s="9">
        <v>20</v>
      </c>
      <c r="E104" s="22" t="s">
        <v>164</v>
      </c>
      <c r="F104" s="30" t="s">
        <v>119</v>
      </c>
      <c r="G104" s="11">
        <v>396</v>
      </c>
      <c r="H104" s="11"/>
      <c r="I104" s="10"/>
    </row>
    <row r="105" spans="1:9" x14ac:dyDescent="0.3">
      <c r="A105" s="7">
        <v>104</v>
      </c>
      <c r="B105" s="12" t="s">
        <v>37</v>
      </c>
      <c r="C105" s="7">
        <v>2002</v>
      </c>
      <c r="D105" s="9">
        <v>21</v>
      </c>
      <c r="E105" s="22" t="s">
        <v>165</v>
      </c>
      <c r="F105" s="30" t="s">
        <v>239</v>
      </c>
      <c r="G105" s="11">
        <v>375</v>
      </c>
      <c r="H105" s="11"/>
      <c r="I105" s="10"/>
    </row>
    <row r="106" spans="1:9" x14ac:dyDescent="0.3">
      <c r="A106" s="7">
        <v>105</v>
      </c>
      <c r="B106" s="12" t="s">
        <v>37</v>
      </c>
      <c r="C106" s="7">
        <v>2002</v>
      </c>
      <c r="D106" s="9">
        <v>22</v>
      </c>
      <c r="E106" s="22" t="s">
        <v>166</v>
      </c>
      <c r="F106" s="30" t="s">
        <v>31</v>
      </c>
      <c r="G106" s="11">
        <v>365</v>
      </c>
      <c r="H106" s="11"/>
    </row>
    <row r="107" spans="1:9" x14ac:dyDescent="0.3">
      <c r="A107" s="7">
        <v>106</v>
      </c>
      <c r="B107" s="12" t="s">
        <v>37</v>
      </c>
      <c r="C107" s="7">
        <v>2002</v>
      </c>
      <c r="D107" s="13" t="s">
        <v>42</v>
      </c>
      <c r="E107" s="21" t="s">
        <v>167</v>
      </c>
      <c r="F107" s="30" t="s">
        <v>85</v>
      </c>
      <c r="G107" s="11" t="s">
        <v>41</v>
      </c>
      <c r="H107" s="11"/>
      <c r="I107" s="10"/>
    </row>
    <row r="108" spans="1:9" x14ac:dyDescent="0.3">
      <c r="A108" s="7">
        <v>107</v>
      </c>
      <c r="B108" s="12" t="s">
        <v>37</v>
      </c>
      <c r="C108" s="7">
        <v>2002</v>
      </c>
      <c r="D108" s="13" t="s">
        <v>42</v>
      </c>
      <c r="E108" s="21" t="s">
        <v>168</v>
      </c>
      <c r="F108" s="30" t="s">
        <v>35</v>
      </c>
      <c r="G108" s="11" t="s">
        <v>41</v>
      </c>
      <c r="H108" s="11"/>
      <c r="I108" s="10"/>
    </row>
    <row r="109" spans="1:9" x14ac:dyDescent="0.3">
      <c r="A109" s="7">
        <v>108</v>
      </c>
      <c r="B109" s="12" t="s">
        <v>37</v>
      </c>
      <c r="C109" s="7">
        <v>2002</v>
      </c>
      <c r="D109" s="13" t="s">
        <v>42</v>
      </c>
      <c r="E109" s="21" t="s">
        <v>169</v>
      </c>
      <c r="F109" s="30" t="s">
        <v>240</v>
      </c>
      <c r="G109" s="11" t="s">
        <v>41</v>
      </c>
      <c r="H109" s="11"/>
      <c r="I109" s="10"/>
    </row>
    <row r="110" spans="1:9" x14ac:dyDescent="0.3">
      <c r="A110" s="7">
        <v>109</v>
      </c>
      <c r="B110" s="12" t="s">
        <v>37</v>
      </c>
      <c r="C110" s="7">
        <v>2002</v>
      </c>
      <c r="D110" s="13" t="s">
        <v>42</v>
      </c>
      <c r="E110" s="21" t="s">
        <v>170</v>
      </c>
      <c r="F110" s="30" t="s">
        <v>243</v>
      </c>
      <c r="G110" s="11" t="s">
        <v>41</v>
      </c>
      <c r="H110" s="11"/>
      <c r="I110" s="10"/>
    </row>
    <row r="111" spans="1:9" x14ac:dyDescent="0.3">
      <c r="A111" s="7">
        <v>110</v>
      </c>
      <c r="B111" s="12" t="s">
        <v>37</v>
      </c>
      <c r="C111" s="7">
        <v>2002</v>
      </c>
      <c r="D111" s="13" t="s">
        <v>42</v>
      </c>
      <c r="E111" s="21" t="s">
        <v>40</v>
      </c>
      <c r="F111" s="30" t="s">
        <v>244</v>
      </c>
      <c r="G111" s="11" t="s">
        <v>41</v>
      </c>
      <c r="H111" s="11"/>
      <c r="I111" s="10"/>
    </row>
    <row r="112" spans="1:9" x14ac:dyDescent="0.3">
      <c r="A112" s="7">
        <v>111</v>
      </c>
      <c r="B112" s="12" t="s">
        <v>37</v>
      </c>
      <c r="C112" s="7">
        <v>2002</v>
      </c>
      <c r="D112" s="13" t="s">
        <v>42</v>
      </c>
      <c r="E112" s="21" t="s">
        <v>171</v>
      </c>
      <c r="F112" s="30" t="s">
        <v>53</v>
      </c>
      <c r="G112" s="11" t="s">
        <v>41</v>
      </c>
      <c r="H112" s="11"/>
      <c r="I112" s="10"/>
    </row>
    <row r="113" spans="1:11" x14ac:dyDescent="0.3">
      <c r="A113" s="7">
        <v>112</v>
      </c>
      <c r="B113" s="12" t="s">
        <v>37</v>
      </c>
      <c r="C113" s="7">
        <v>2002</v>
      </c>
      <c r="D113" s="13" t="s">
        <v>42</v>
      </c>
      <c r="E113" s="21" t="s">
        <v>172</v>
      </c>
      <c r="F113" s="30" t="s">
        <v>51</v>
      </c>
      <c r="G113" s="11" t="s">
        <v>41</v>
      </c>
      <c r="H113" s="11"/>
      <c r="I113" s="10"/>
    </row>
    <row r="114" spans="1:11" x14ac:dyDescent="0.3">
      <c r="A114" s="7">
        <v>113</v>
      </c>
      <c r="B114" s="12" t="s">
        <v>34</v>
      </c>
      <c r="C114" s="7">
        <v>2004</v>
      </c>
      <c r="D114" s="9">
        <v>1</v>
      </c>
      <c r="E114" s="22" t="s">
        <v>145</v>
      </c>
      <c r="F114" s="30" t="s">
        <v>0</v>
      </c>
      <c r="G114" s="11">
        <v>634</v>
      </c>
      <c r="H114" s="11"/>
      <c r="I114" s="10"/>
    </row>
    <row r="115" spans="1:11" x14ac:dyDescent="0.3">
      <c r="A115" s="7">
        <v>114</v>
      </c>
      <c r="B115" s="12" t="s">
        <v>34</v>
      </c>
      <c r="C115" s="7">
        <v>2004</v>
      </c>
      <c r="D115" s="9">
        <v>2</v>
      </c>
      <c r="E115" s="22" t="s">
        <v>148</v>
      </c>
      <c r="F115" s="30" t="s">
        <v>140</v>
      </c>
      <c r="G115" s="11">
        <v>598</v>
      </c>
      <c r="H115" s="11"/>
      <c r="I115" s="10" t="s">
        <v>43</v>
      </c>
    </row>
    <row r="116" spans="1:11" x14ac:dyDescent="0.3">
      <c r="A116" s="7">
        <v>115</v>
      </c>
      <c r="B116" s="12" t="s">
        <v>34</v>
      </c>
      <c r="C116" s="7">
        <v>2004</v>
      </c>
      <c r="D116" s="9">
        <v>3</v>
      </c>
      <c r="E116" s="22" t="s">
        <v>147</v>
      </c>
      <c r="F116" s="30" t="s">
        <v>30</v>
      </c>
      <c r="G116" s="11">
        <v>596</v>
      </c>
      <c r="H116" s="11"/>
      <c r="I116" s="10" t="s">
        <v>44</v>
      </c>
    </row>
    <row r="117" spans="1:11" x14ac:dyDescent="0.3">
      <c r="A117" s="7">
        <v>116</v>
      </c>
      <c r="B117" s="12" t="s">
        <v>34</v>
      </c>
      <c r="C117" s="7">
        <v>2004</v>
      </c>
      <c r="D117" s="9">
        <v>4</v>
      </c>
      <c r="E117" s="22" t="s">
        <v>150</v>
      </c>
      <c r="F117" s="30" t="s">
        <v>19</v>
      </c>
      <c r="G117" s="11">
        <v>590</v>
      </c>
      <c r="H117" s="11"/>
      <c r="I117" s="10" t="s">
        <v>45</v>
      </c>
    </row>
    <row r="118" spans="1:11" x14ac:dyDescent="0.3">
      <c r="A118" s="7">
        <v>117</v>
      </c>
      <c r="B118" s="12" t="s">
        <v>34</v>
      </c>
      <c r="C118" s="7">
        <v>2004</v>
      </c>
      <c r="D118" s="9">
        <v>5</v>
      </c>
      <c r="E118" s="22" t="s">
        <v>146</v>
      </c>
      <c r="F118" s="30" t="s">
        <v>14</v>
      </c>
      <c r="G118" s="11">
        <v>575</v>
      </c>
      <c r="H118" s="11"/>
      <c r="I118" s="10"/>
    </row>
    <row r="119" spans="1:11" x14ac:dyDescent="0.3">
      <c r="A119" s="7">
        <v>118</v>
      </c>
      <c r="B119" s="12" t="s">
        <v>34</v>
      </c>
      <c r="C119" s="7">
        <v>2004</v>
      </c>
      <c r="D119" s="9">
        <v>6</v>
      </c>
      <c r="E119" s="22" t="s">
        <v>154</v>
      </c>
      <c r="F119" s="30" t="s">
        <v>1</v>
      </c>
      <c r="G119" s="11">
        <v>570</v>
      </c>
      <c r="H119" s="11"/>
      <c r="K119" s="8" t="s">
        <v>58</v>
      </c>
    </row>
    <row r="120" spans="1:11" x14ac:dyDescent="0.3">
      <c r="A120" s="7">
        <v>119</v>
      </c>
      <c r="B120" s="12" t="s">
        <v>34</v>
      </c>
      <c r="C120" s="7">
        <v>2004</v>
      </c>
      <c r="D120" s="9">
        <v>7</v>
      </c>
      <c r="E120" s="22" t="s">
        <v>152</v>
      </c>
      <c r="F120" s="30" t="s">
        <v>57</v>
      </c>
      <c r="G120" s="11">
        <v>555</v>
      </c>
      <c r="H120" s="11"/>
      <c r="I120" s="10"/>
    </row>
    <row r="121" spans="1:11" x14ac:dyDescent="0.3">
      <c r="A121" s="7">
        <v>120</v>
      </c>
      <c r="B121" s="12" t="s">
        <v>34</v>
      </c>
      <c r="C121" s="7">
        <v>2004</v>
      </c>
      <c r="D121" s="9">
        <v>8</v>
      </c>
      <c r="E121" s="22" t="s">
        <v>149</v>
      </c>
      <c r="F121" s="30" t="s">
        <v>222</v>
      </c>
      <c r="G121" s="11">
        <v>546</v>
      </c>
      <c r="H121" s="11"/>
      <c r="I121" s="10"/>
    </row>
    <row r="122" spans="1:11" x14ac:dyDescent="0.3">
      <c r="A122" s="7">
        <v>121</v>
      </c>
      <c r="B122" s="12" t="s">
        <v>34</v>
      </c>
      <c r="C122" s="7">
        <v>2004</v>
      </c>
      <c r="D122" s="9">
        <v>9</v>
      </c>
      <c r="E122" s="22" t="s">
        <v>173</v>
      </c>
      <c r="F122" s="30" t="s">
        <v>51</v>
      </c>
      <c r="G122" s="11">
        <v>542</v>
      </c>
      <c r="H122" s="11"/>
      <c r="J122" s="10" t="s">
        <v>46</v>
      </c>
    </row>
    <row r="123" spans="1:11" x14ac:dyDescent="0.3">
      <c r="A123" s="7">
        <v>122</v>
      </c>
      <c r="B123" s="12" t="s">
        <v>34</v>
      </c>
      <c r="C123" s="7">
        <v>2004</v>
      </c>
      <c r="D123" s="9">
        <v>10</v>
      </c>
      <c r="E123" s="22" t="s">
        <v>155</v>
      </c>
      <c r="F123" s="30" t="s">
        <v>56</v>
      </c>
      <c r="G123" s="11">
        <v>533</v>
      </c>
      <c r="H123" s="11"/>
      <c r="J123" s="10"/>
    </row>
    <row r="124" spans="1:11" x14ac:dyDescent="0.3">
      <c r="A124" s="7">
        <v>123</v>
      </c>
      <c r="B124" s="12" t="s">
        <v>34</v>
      </c>
      <c r="C124" s="7">
        <v>2004</v>
      </c>
      <c r="D124" s="9">
        <v>11</v>
      </c>
      <c r="E124" s="22" t="s">
        <v>157</v>
      </c>
      <c r="F124" s="30" t="s">
        <v>9</v>
      </c>
      <c r="G124" s="11">
        <v>530</v>
      </c>
      <c r="H124" s="11"/>
      <c r="J124" s="10" t="s">
        <v>47</v>
      </c>
    </row>
    <row r="125" spans="1:11" x14ac:dyDescent="0.3">
      <c r="A125" s="7">
        <v>124</v>
      </c>
      <c r="B125" s="12" t="s">
        <v>34</v>
      </c>
      <c r="C125" s="7">
        <v>2004</v>
      </c>
      <c r="D125" s="9">
        <v>12</v>
      </c>
      <c r="E125" s="22" t="s">
        <v>156</v>
      </c>
      <c r="F125" s="30" t="s">
        <v>18</v>
      </c>
      <c r="G125" s="11">
        <v>518</v>
      </c>
      <c r="H125" s="11"/>
      <c r="J125" s="10" t="s">
        <v>50</v>
      </c>
    </row>
    <row r="126" spans="1:11" x14ac:dyDescent="0.3">
      <c r="A126" s="7">
        <v>125</v>
      </c>
      <c r="B126" s="12" t="s">
        <v>34</v>
      </c>
      <c r="C126" s="7">
        <v>2004</v>
      </c>
      <c r="D126" s="9">
        <v>13</v>
      </c>
      <c r="E126" s="22" t="s">
        <v>177</v>
      </c>
      <c r="F126" s="30" t="s">
        <v>120</v>
      </c>
      <c r="G126" s="11">
        <v>508</v>
      </c>
      <c r="H126" s="11"/>
      <c r="I126" s="10"/>
    </row>
    <row r="127" spans="1:11" x14ac:dyDescent="0.3">
      <c r="A127" s="7">
        <v>126</v>
      </c>
      <c r="B127" s="12" t="s">
        <v>34</v>
      </c>
      <c r="C127" s="7">
        <v>2004</v>
      </c>
      <c r="D127" s="9">
        <v>14</v>
      </c>
      <c r="E127" s="22" t="s">
        <v>151</v>
      </c>
      <c r="F127" s="30" t="s">
        <v>28</v>
      </c>
      <c r="G127" s="11">
        <v>507</v>
      </c>
      <c r="H127" s="11"/>
      <c r="I127" s="10"/>
    </row>
    <row r="128" spans="1:11" x14ac:dyDescent="0.3">
      <c r="A128" s="7">
        <v>127</v>
      </c>
      <c r="B128" s="12" t="s">
        <v>34</v>
      </c>
      <c r="C128" s="7">
        <v>2004</v>
      </c>
      <c r="D128" s="9">
        <v>15</v>
      </c>
      <c r="E128" s="22" t="s">
        <v>158</v>
      </c>
      <c r="F128" s="30" t="s">
        <v>22</v>
      </c>
      <c r="G128" s="11">
        <v>494</v>
      </c>
      <c r="H128" s="11"/>
      <c r="I128" s="10"/>
    </row>
    <row r="129" spans="1:10" x14ac:dyDescent="0.3">
      <c r="A129" s="7">
        <v>128</v>
      </c>
      <c r="B129" s="12" t="s">
        <v>34</v>
      </c>
      <c r="C129" s="7">
        <v>2004</v>
      </c>
      <c r="D129" s="9">
        <v>16</v>
      </c>
      <c r="E129" s="22" t="s">
        <v>160</v>
      </c>
      <c r="F129" s="30" t="s">
        <v>26</v>
      </c>
      <c r="G129" s="11">
        <v>477</v>
      </c>
      <c r="H129" s="11"/>
      <c r="I129" s="10"/>
    </row>
    <row r="130" spans="1:10" x14ac:dyDescent="0.3">
      <c r="A130" s="7">
        <v>129</v>
      </c>
      <c r="B130" s="12" t="s">
        <v>34</v>
      </c>
      <c r="C130" s="7">
        <v>2004</v>
      </c>
      <c r="D130" s="9">
        <v>17</v>
      </c>
      <c r="E130" s="22" t="s">
        <v>161</v>
      </c>
      <c r="F130" s="30" t="s">
        <v>52</v>
      </c>
      <c r="G130" s="11">
        <v>455</v>
      </c>
      <c r="H130" s="11"/>
      <c r="I130" s="10"/>
    </row>
    <row r="131" spans="1:10" x14ac:dyDescent="0.3">
      <c r="A131" s="7">
        <v>130</v>
      </c>
      <c r="B131" s="12" t="s">
        <v>34</v>
      </c>
      <c r="C131" s="7">
        <v>2004</v>
      </c>
      <c r="D131" s="9">
        <v>18</v>
      </c>
      <c r="E131" s="22" t="s">
        <v>162</v>
      </c>
      <c r="F131" s="30" t="s">
        <v>21</v>
      </c>
      <c r="G131" s="11">
        <v>452</v>
      </c>
      <c r="H131" s="11"/>
      <c r="I131" s="10"/>
    </row>
    <row r="132" spans="1:10" x14ac:dyDescent="0.3">
      <c r="A132" s="7">
        <v>131</v>
      </c>
      <c r="B132" s="12" t="s">
        <v>34</v>
      </c>
      <c r="C132" s="7">
        <v>2004</v>
      </c>
      <c r="D132" s="9">
        <v>19</v>
      </c>
      <c r="E132" s="22" t="s">
        <v>159</v>
      </c>
      <c r="F132" s="30" t="s">
        <v>20</v>
      </c>
      <c r="G132" s="11">
        <v>423</v>
      </c>
      <c r="H132" s="11"/>
      <c r="I132" s="10"/>
    </row>
    <row r="133" spans="1:10" x14ac:dyDescent="0.3">
      <c r="A133" s="7">
        <v>132</v>
      </c>
      <c r="B133" s="12" t="s">
        <v>34</v>
      </c>
      <c r="C133" s="7">
        <v>2004</v>
      </c>
      <c r="D133" s="9">
        <v>20</v>
      </c>
      <c r="E133" s="22" t="s">
        <v>163</v>
      </c>
      <c r="F133" s="30" t="s">
        <v>32</v>
      </c>
      <c r="G133" s="11">
        <v>419</v>
      </c>
      <c r="H133" s="11"/>
      <c r="I133" s="10"/>
    </row>
    <row r="134" spans="1:10" x14ac:dyDescent="0.3">
      <c r="A134" s="7">
        <v>133</v>
      </c>
      <c r="B134" s="12" t="s">
        <v>34</v>
      </c>
      <c r="C134" s="7">
        <v>2004</v>
      </c>
      <c r="D134" s="9">
        <v>21</v>
      </c>
      <c r="E134" s="22" t="s">
        <v>174</v>
      </c>
      <c r="F134" s="30" t="s">
        <v>238</v>
      </c>
      <c r="G134" s="11">
        <v>389</v>
      </c>
      <c r="H134" s="11"/>
      <c r="I134" s="10"/>
    </row>
    <row r="135" spans="1:10" x14ac:dyDescent="0.3">
      <c r="A135" s="7">
        <v>134</v>
      </c>
      <c r="B135" s="12" t="s">
        <v>34</v>
      </c>
      <c r="C135" s="7">
        <v>2004</v>
      </c>
      <c r="D135" s="9">
        <v>22</v>
      </c>
      <c r="E135" s="22" t="s">
        <v>175</v>
      </c>
      <c r="F135" s="30" t="s">
        <v>53</v>
      </c>
      <c r="G135" s="11">
        <v>361</v>
      </c>
      <c r="H135" s="11"/>
      <c r="I135" s="10"/>
    </row>
    <row r="136" spans="1:10" x14ac:dyDescent="0.3">
      <c r="A136" s="7">
        <v>135</v>
      </c>
      <c r="B136" s="12" t="s">
        <v>34</v>
      </c>
      <c r="C136" s="7">
        <v>2004</v>
      </c>
      <c r="D136" s="9">
        <v>23</v>
      </c>
      <c r="E136" s="22" t="s">
        <v>166</v>
      </c>
      <c r="F136" s="30" t="s">
        <v>31</v>
      </c>
      <c r="G136" s="11">
        <v>356</v>
      </c>
      <c r="H136" s="11"/>
      <c r="I136" s="10"/>
    </row>
    <row r="137" spans="1:10" x14ac:dyDescent="0.3">
      <c r="A137" s="7">
        <v>136</v>
      </c>
      <c r="B137" s="12" t="s">
        <v>34</v>
      </c>
      <c r="C137" s="7">
        <v>2004</v>
      </c>
      <c r="D137" s="9">
        <v>24</v>
      </c>
      <c r="E137" s="22" t="s">
        <v>176</v>
      </c>
      <c r="F137" s="30" t="s">
        <v>240</v>
      </c>
      <c r="G137" s="11">
        <v>354</v>
      </c>
      <c r="H137" s="11"/>
      <c r="I137" s="10"/>
    </row>
    <row r="138" spans="1:10" x14ac:dyDescent="0.3">
      <c r="A138" s="7">
        <v>137</v>
      </c>
      <c r="B138" s="12" t="s">
        <v>34</v>
      </c>
      <c r="C138" s="7">
        <v>2004</v>
      </c>
      <c r="D138" s="9">
        <v>25</v>
      </c>
      <c r="E138" s="22" t="s">
        <v>164</v>
      </c>
      <c r="F138" s="30" t="s">
        <v>119</v>
      </c>
      <c r="G138" s="11">
        <v>336</v>
      </c>
      <c r="H138" s="11"/>
      <c r="I138" s="10"/>
    </row>
    <row r="139" spans="1:10" x14ac:dyDescent="0.3">
      <c r="A139" s="7">
        <v>138</v>
      </c>
      <c r="B139" s="12" t="s">
        <v>34</v>
      </c>
      <c r="C139" s="7">
        <v>2004</v>
      </c>
      <c r="D139" s="9">
        <v>26</v>
      </c>
      <c r="E139" s="22" t="s">
        <v>168</v>
      </c>
      <c r="F139" s="30" t="s">
        <v>35</v>
      </c>
      <c r="G139" s="11">
        <v>328</v>
      </c>
      <c r="H139" s="11"/>
    </row>
    <row r="140" spans="1:10" x14ac:dyDescent="0.3">
      <c r="A140" s="7">
        <v>139</v>
      </c>
      <c r="B140" s="12" t="s">
        <v>34</v>
      </c>
      <c r="C140" s="7">
        <v>2005</v>
      </c>
      <c r="D140" s="9">
        <v>1</v>
      </c>
      <c r="E140" s="22" t="s">
        <v>148</v>
      </c>
      <c r="F140" s="30" t="s">
        <v>140</v>
      </c>
      <c r="G140" s="11">
        <v>603</v>
      </c>
      <c r="H140" s="11"/>
    </row>
    <row r="141" spans="1:10" x14ac:dyDescent="0.3">
      <c r="A141" s="7">
        <v>140</v>
      </c>
      <c r="B141" s="12" t="s">
        <v>34</v>
      </c>
      <c r="C141" s="7">
        <v>2005</v>
      </c>
      <c r="D141" s="9">
        <v>2</v>
      </c>
      <c r="E141" s="22" t="s">
        <v>150</v>
      </c>
      <c r="F141" s="30" t="s">
        <v>19</v>
      </c>
      <c r="G141" s="11">
        <v>559</v>
      </c>
      <c r="H141" s="11"/>
    </row>
    <row r="142" spans="1:10" x14ac:dyDescent="0.3">
      <c r="A142" s="7">
        <v>141</v>
      </c>
      <c r="B142" s="12" t="s">
        <v>34</v>
      </c>
      <c r="C142" s="7">
        <v>2005</v>
      </c>
      <c r="D142" s="9">
        <v>3</v>
      </c>
      <c r="E142" s="22" t="s">
        <v>178</v>
      </c>
      <c r="F142" s="30" t="s">
        <v>57</v>
      </c>
      <c r="G142" s="11">
        <v>505</v>
      </c>
      <c r="H142" s="11"/>
      <c r="J142" s="10" t="s">
        <v>46</v>
      </c>
    </row>
    <row r="143" spans="1:10" x14ac:dyDescent="0.3">
      <c r="A143" s="7">
        <v>142</v>
      </c>
      <c r="B143" s="12" t="s">
        <v>34</v>
      </c>
      <c r="C143" s="7">
        <v>2005</v>
      </c>
      <c r="D143" s="9">
        <v>4</v>
      </c>
      <c r="E143" s="22" t="s">
        <v>154</v>
      </c>
      <c r="F143" s="30" t="s">
        <v>1</v>
      </c>
      <c r="G143" s="11">
        <v>480</v>
      </c>
      <c r="H143" s="11"/>
    </row>
    <row r="144" spans="1:10" x14ac:dyDescent="0.3">
      <c r="A144" s="7">
        <v>143</v>
      </c>
      <c r="B144" s="12" t="s">
        <v>34</v>
      </c>
      <c r="C144" s="7">
        <v>2005</v>
      </c>
      <c r="D144" s="9">
        <v>5</v>
      </c>
      <c r="E144" s="22" t="s">
        <v>159</v>
      </c>
      <c r="F144" s="30" t="s">
        <v>20</v>
      </c>
      <c r="G144" s="11">
        <v>444</v>
      </c>
      <c r="H144" s="11"/>
    </row>
    <row r="145" spans="1:10" x14ac:dyDescent="0.3">
      <c r="A145" s="7">
        <v>144</v>
      </c>
      <c r="B145" s="12" t="s">
        <v>55</v>
      </c>
      <c r="C145" s="7">
        <v>2006</v>
      </c>
      <c r="D145" s="9">
        <v>1</v>
      </c>
      <c r="E145" s="22" t="s">
        <v>30</v>
      </c>
      <c r="F145" s="30" t="s">
        <v>30</v>
      </c>
      <c r="G145" s="11">
        <v>613</v>
      </c>
      <c r="H145" s="11"/>
      <c r="I145" s="10"/>
    </row>
    <row r="146" spans="1:10" x14ac:dyDescent="0.3">
      <c r="A146" s="7">
        <v>145</v>
      </c>
      <c r="B146" s="12" t="s">
        <v>55</v>
      </c>
      <c r="C146" s="7">
        <v>2006</v>
      </c>
      <c r="D146" s="9">
        <v>2</v>
      </c>
      <c r="E146" s="22" t="s">
        <v>19</v>
      </c>
      <c r="F146" s="30" t="s">
        <v>19</v>
      </c>
      <c r="G146" s="11">
        <v>575</v>
      </c>
      <c r="H146" s="11"/>
      <c r="I146" s="10" t="s">
        <v>43</v>
      </c>
    </row>
    <row r="147" spans="1:10" x14ac:dyDescent="0.3">
      <c r="A147" s="7">
        <v>146</v>
      </c>
      <c r="B147" s="12" t="s">
        <v>55</v>
      </c>
      <c r="C147" s="7">
        <v>2006</v>
      </c>
      <c r="D147" s="9">
        <v>3</v>
      </c>
      <c r="E147" s="22" t="s">
        <v>9</v>
      </c>
      <c r="F147" s="30" t="s">
        <v>9</v>
      </c>
      <c r="G147" s="11">
        <v>567</v>
      </c>
      <c r="H147" s="11"/>
      <c r="J147" s="10" t="s">
        <v>46</v>
      </c>
    </row>
    <row r="148" spans="1:10" x14ac:dyDescent="0.3">
      <c r="A148" s="7">
        <v>147</v>
      </c>
      <c r="B148" s="12" t="s">
        <v>55</v>
      </c>
      <c r="C148" s="7">
        <v>2006</v>
      </c>
      <c r="D148" s="9">
        <v>4</v>
      </c>
      <c r="E148" s="22" t="s">
        <v>27</v>
      </c>
      <c r="F148" s="30" t="s">
        <v>27</v>
      </c>
      <c r="G148" s="11">
        <v>515</v>
      </c>
      <c r="H148" s="11"/>
      <c r="I148" s="10" t="s">
        <v>44</v>
      </c>
    </row>
    <row r="149" spans="1:10" x14ac:dyDescent="0.3">
      <c r="A149" s="7">
        <v>148</v>
      </c>
      <c r="B149" s="12" t="s">
        <v>55</v>
      </c>
      <c r="C149" s="7">
        <v>2006</v>
      </c>
      <c r="D149" s="9">
        <v>5</v>
      </c>
      <c r="E149" s="22" t="s">
        <v>51</v>
      </c>
      <c r="F149" s="30" t="s">
        <v>51</v>
      </c>
      <c r="G149" s="11">
        <v>514</v>
      </c>
      <c r="H149" s="11"/>
      <c r="I149" s="10" t="s">
        <v>45</v>
      </c>
    </row>
    <row r="150" spans="1:10" x14ac:dyDescent="0.3">
      <c r="A150" s="7">
        <v>149</v>
      </c>
      <c r="B150" s="12" t="s">
        <v>55</v>
      </c>
      <c r="C150" s="7">
        <v>2006</v>
      </c>
      <c r="D150" s="9">
        <v>6</v>
      </c>
      <c r="E150" s="22" t="s">
        <v>14</v>
      </c>
      <c r="F150" s="30" t="s">
        <v>14</v>
      </c>
      <c r="G150" s="11">
        <v>505</v>
      </c>
      <c r="H150" s="11"/>
      <c r="I150" s="10"/>
    </row>
    <row r="151" spans="1:10" x14ac:dyDescent="0.3">
      <c r="A151" s="7">
        <v>150</v>
      </c>
      <c r="B151" s="12" t="s">
        <v>55</v>
      </c>
      <c r="C151" s="7">
        <v>2006</v>
      </c>
      <c r="D151" s="9">
        <v>7</v>
      </c>
      <c r="E151" s="22" t="s">
        <v>26</v>
      </c>
      <c r="F151" s="30" t="s">
        <v>26</v>
      </c>
      <c r="G151" s="11">
        <v>483</v>
      </c>
      <c r="H151" s="11"/>
      <c r="I151" s="10"/>
    </row>
    <row r="152" spans="1:10" x14ac:dyDescent="0.3">
      <c r="A152" s="7">
        <v>151</v>
      </c>
      <c r="B152" s="12" t="s">
        <v>55</v>
      </c>
      <c r="C152" s="7">
        <v>2006</v>
      </c>
      <c r="D152" s="9">
        <v>8</v>
      </c>
      <c r="E152" s="22" t="s">
        <v>22</v>
      </c>
      <c r="F152" s="30" t="s">
        <v>22</v>
      </c>
      <c r="G152" s="11">
        <v>474</v>
      </c>
      <c r="H152" s="11"/>
      <c r="I152" s="10"/>
    </row>
    <row r="153" spans="1:10" x14ac:dyDescent="0.3">
      <c r="A153" s="7">
        <v>152</v>
      </c>
      <c r="B153" s="12" t="s">
        <v>55</v>
      </c>
      <c r="C153" s="7">
        <v>2006</v>
      </c>
      <c r="D153" s="9">
        <v>9</v>
      </c>
      <c r="E153" s="22" t="s">
        <v>8</v>
      </c>
      <c r="F153" s="30" t="s">
        <v>222</v>
      </c>
      <c r="G153" s="11">
        <v>470</v>
      </c>
      <c r="H153" s="11"/>
      <c r="I153" s="10"/>
    </row>
    <row r="154" spans="1:10" x14ac:dyDescent="0.3">
      <c r="A154" s="7">
        <v>153</v>
      </c>
      <c r="B154" s="12" t="s">
        <v>55</v>
      </c>
      <c r="C154" s="7">
        <v>2006</v>
      </c>
      <c r="D154" s="9">
        <v>10</v>
      </c>
      <c r="E154" s="22" t="s">
        <v>28</v>
      </c>
      <c r="F154" s="30" t="s">
        <v>28</v>
      </c>
      <c r="G154" s="11">
        <v>460</v>
      </c>
      <c r="H154" s="11"/>
      <c r="I154" s="10"/>
    </row>
    <row r="155" spans="1:10" x14ac:dyDescent="0.3">
      <c r="A155" s="7">
        <v>154</v>
      </c>
      <c r="B155" s="12" t="s">
        <v>55</v>
      </c>
      <c r="C155" s="7">
        <v>2006</v>
      </c>
      <c r="D155" s="9">
        <v>11</v>
      </c>
      <c r="E155" s="22" t="s">
        <v>120</v>
      </c>
      <c r="F155" s="30" t="s">
        <v>120</v>
      </c>
      <c r="G155" s="11">
        <v>434</v>
      </c>
      <c r="H155" s="11"/>
      <c r="J155" s="10" t="s">
        <v>47</v>
      </c>
    </row>
    <row r="156" spans="1:10" x14ac:dyDescent="0.3">
      <c r="A156" s="7">
        <v>155</v>
      </c>
      <c r="B156" s="12" t="s">
        <v>55</v>
      </c>
      <c r="C156" s="7">
        <v>2006</v>
      </c>
      <c r="D156" s="9">
        <v>12</v>
      </c>
      <c r="E156" s="22" t="s">
        <v>52</v>
      </c>
      <c r="F156" s="30" t="s">
        <v>52</v>
      </c>
      <c r="G156" s="11">
        <v>422</v>
      </c>
      <c r="H156" s="11"/>
      <c r="J156" s="10" t="s">
        <v>50</v>
      </c>
    </row>
    <row r="157" spans="1:10" x14ac:dyDescent="0.3">
      <c r="A157" s="7">
        <v>156</v>
      </c>
      <c r="B157" s="12" t="s">
        <v>55</v>
      </c>
      <c r="C157" s="7">
        <v>2006</v>
      </c>
      <c r="D157" s="9">
        <v>13</v>
      </c>
      <c r="E157" s="22" t="s">
        <v>18</v>
      </c>
      <c r="F157" s="30" t="s">
        <v>18</v>
      </c>
      <c r="G157" s="11">
        <v>418</v>
      </c>
      <c r="H157" s="11"/>
      <c r="I157" s="10"/>
    </row>
    <row r="158" spans="1:10" x14ac:dyDescent="0.3">
      <c r="A158" s="7">
        <v>157</v>
      </c>
      <c r="B158" s="12" t="s">
        <v>55</v>
      </c>
      <c r="C158" s="7">
        <v>2006</v>
      </c>
      <c r="D158" s="9">
        <v>14</v>
      </c>
      <c r="E158" s="22" t="s">
        <v>53</v>
      </c>
      <c r="F158" s="30" t="s">
        <v>53</v>
      </c>
      <c r="G158" s="11">
        <v>417</v>
      </c>
      <c r="H158" s="11"/>
      <c r="I158" s="10"/>
    </row>
    <row r="159" spans="1:10" x14ac:dyDescent="0.3">
      <c r="A159" s="7">
        <v>158</v>
      </c>
      <c r="B159" s="12" t="s">
        <v>55</v>
      </c>
      <c r="C159" s="7">
        <v>2006</v>
      </c>
      <c r="D159" s="9">
        <v>15</v>
      </c>
      <c r="E159" s="22" t="s">
        <v>179</v>
      </c>
      <c r="F159" s="30" t="s">
        <v>240</v>
      </c>
      <c r="G159" s="11">
        <v>412</v>
      </c>
      <c r="H159" s="11"/>
      <c r="I159" s="10"/>
    </row>
    <row r="160" spans="1:10" x14ac:dyDescent="0.3">
      <c r="A160" s="7">
        <v>159</v>
      </c>
      <c r="B160" s="12" t="s">
        <v>55</v>
      </c>
      <c r="C160" s="7">
        <v>2006</v>
      </c>
      <c r="D160" s="9">
        <v>16</v>
      </c>
      <c r="E160" s="22" t="s">
        <v>25</v>
      </c>
      <c r="F160" s="30" t="s">
        <v>238</v>
      </c>
      <c r="G160" s="11">
        <v>385</v>
      </c>
      <c r="H160" s="11"/>
      <c r="I160" s="10"/>
    </row>
    <row r="161" spans="1:11" x14ac:dyDescent="0.3">
      <c r="A161" s="7">
        <v>160</v>
      </c>
      <c r="B161" s="12" t="s">
        <v>55</v>
      </c>
      <c r="C161" s="7">
        <v>2006</v>
      </c>
      <c r="D161" s="9">
        <v>17</v>
      </c>
      <c r="E161" s="22" t="s">
        <v>32</v>
      </c>
      <c r="F161" s="30" t="s">
        <v>32</v>
      </c>
      <c r="G161" s="11">
        <v>365</v>
      </c>
      <c r="H161" s="11"/>
      <c r="I161" s="10"/>
    </row>
    <row r="162" spans="1:11" x14ac:dyDescent="0.3">
      <c r="A162" s="7">
        <v>161</v>
      </c>
      <c r="B162" s="12" t="s">
        <v>55</v>
      </c>
      <c r="C162" s="7">
        <v>2006</v>
      </c>
      <c r="D162" s="9">
        <v>18</v>
      </c>
      <c r="E162" s="22" t="s">
        <v>31</v>
      </c>
      <c r="F162" s="30" t="s">
        <v>31</v>
      </c>
      <c r="G162" s="11">
        <v>340</v>
      </c>
      <c r="H162" s="11"/>
      <c r="I162" s="10"/>
    </row>
    <row r="163" spans="1:11" x14ac:dyDescent="0.3">
      <c r="A163" s="7">
        <v>162</v>
      </c>
      <c r="B163" s="12" t="s">
        <v>55</v>
      </c>
      <c r="C163" s="7">
        <v>2006</v>
      </c>
      <c r="D163" s="9" t="s">
        <v>42</v>
      </c>
      <c r="E163" s="22" t="s">
        <v>180</v>
      </c>
      <c r="F163" s="30" t="s">
        <v>61</v>
      </c>
      <c r="G163" s="11" t="s">
        <v>41</v>
      </c>
      <c r="H163" s="11"/>
      <c r="I163" s="10"/>
    </row>
    <row r="164" spans="1:11" x14ac:dyDescent="0.3">
      <c r="A164" s="7">
        <v>163</v>
      </c>
      <c r="B164" s="12" t="s">
        <v>55</v>
      </c>
      <c r="C164" s="7">
        <v>2006</v>
      </c>
      <c r="D164" s="9" t="s">
        <v>42</v>
      </c>
      <c r="E164" s="22" t="s">
        <v>54</v>
      </c>
      <c r="F164" s="30" t="s">
        <v>118</v>
      </c>
      <c r="G164" s="11" t="s">
        <v>41</v>
      </c>
      <c r="H164" s="11"/>
    </row>
    <row r="165" spans="1:11" x14ac:dyDescent="0.3">
      <c r="A165" s="7">
        <v>164</v>
      </c>
      <c r="B165" s="12" t="s">
        <v>55</v>
      </c>
      <c r="C165" s="7">
        <v>2007</v>
      </c>
      <c r="D165" s="9">
        <v>1</v>
      </c>
      <c r="E165" s="22" t="s">
        <v>181</v>
      </c>
      <c r="F165" s="30" t="s">
        <v>0</v>
      </c>
      <c r="G165" s="11">
        <v>624</v>
      </c>
      <c r="H165" s="11"/>
      <c r="I165" s="10"/>
    </row>
    <row r="166" spans="1:11" x14ac:dyDescent="0.3">
      <c r="A166" s="7">
        <v>165</v>
      </c>
      <c r="B166" s="12" t="s">
        <v>55</v>
      </c>
      <c r="C166" s="7">
        <v>2007</v>
      </c>
      <c r="D166" s="9">
        <v>2</v>
      </c>
      <c r="E166" s="22" t="s">
        <v>26</v>
      </c>
      <c r="F166" s="30" t="s">
        <v>26</v>
      </c>
      <c r="G166" s="11">
        <v>558</v>
      </c>
      <c r="H166" s="11"/>
      <c r="I166" s="10" t="s">
        <v>43</v>
      </c>
    </row>
    <row r="167" spans="1:11" x14ac:dyDescent="0.3">
      <c r="A167" s="7">
        <v>166</v>
      </c>
      <c r="B167" s="12" t="s">
        <v>55</v>
      </c>
      <c r="C167" s="7">
        <v>2007</v>
      </c>
      <c r="D167" s="9">
        <v>3</v>
      </c>
      <c r="E167" s="22" t="s">
        <v>56</v>
      </c>
      <c r="F167" s="30" t="s">
        <v>56</v>
      </c>
      <c r="G167" s="11">
        <v>545</v>
      </c>
      <c r="H167" s="11"/>
      <c r="I167" s="10"/>
    </row>
    <row r="168" spans="1:11" x14ac:dyDescent="0.3">
      <c r="A168" s="7">
        <v>167</v>
      </c>
      <c r="B168" s="12" t="s">
        <v>55</v>
      </c>
      <c r="C168" s="7">
        <v>2007</v>
      </c>
      <c r="D168" s="9">
        <v>4</v>
      </c>
      <c r="E168" s="22" t="s">
        <v>57</v>
      </c>
      <c r="F168" s="30" t="s">
        <v>57</v>
      </c>
      <c r="G168" s="11">
        <v>510</v>
      </c>
      <c r="H168" s="11"/>
      <c r="I168" s="10" t="s">
        <v>45</v>
      </c>
    </row>
    <row r="169" spans="1:11" x14ac:dyDescent="0.3">
      <c r="A169" s="7">
        <v>168</v>
      </c>
      <c r="B169" s="12" t="s">
        <v>55</v>
      </c>
      <c r="C169" s="7">
        <v>2007</v>
      </c>
      <c r="D169" s="9">
        <v>5</v>
      </c>
      <c r="E169" s="22" t="s">
        <v>14</v>
      </c>
      <c r="F169" s="30" t="s">
        <v>14</v>
      </c>
      <c r="G169" s="11">
        <v>501</v>
      </c>
      <c r="H169" s="11"/>
      <c r="I169" s="10"/>
    </row>
    <row r="170" spans="1:11" x14ac:dyDescent="0.3">
      <c r="A170" s="7">
        <v>169</v>
      </c>
      <c r="B170" s="12" t="s">
        <v>55</v>
      </c>
      <c r="C170" s="7">
        <v>2007</v>
      </c>
      <c r="D170" s="9">
        <v>6</v>
      </c>
      <c r="E170" s="22" t="s">
        <v>32</v>
      </c>
      <c r="F170" s="30" t="s">
        <v>32</v>
      </c>
      <c r="G170" s="11">
        <v>488</v>
      </c>
      <c r="H170" s="11"/>
      <c r="K170" s="10" t="s">
        <v>58</v>
      </c>
    </row>
    <row r="171" spans="1:11" x14ac:dyDescent="0.3">
      <c r="A171" s="7">
        <v>170</v>
      </c>
      <c r="B171" s="12" t="s">
        <v>55</v>
      </c>
      <c r="C171" s="7">
        <v>2007</v>
      </c>
      <c r="D171" s="9">
        <v>7</v>
      </c>
      <c r="E171" s="22" t="s">
        <v>28</v>
      </c>
      <c r="F171" s="30" t="s">
        <v>28</v>
      </c>
      <c r="G171" s="11">
        <v>486</v>
      </c>
      <c r="H171" s="11"/>
      <c r="J171" s="10" t="s">
        <v>46</v>
      </c>
    </row>
    <row r="172" spans="1:11" x14ac:dyDescent="0.3">
      <c r="A172" s="7">
        <v>171</v>
      </c>
      <c r="B172" s="12" t="s">
        <v>55</v>
      </c>
      <c r="C172" s="7">
        <v>2007</v>
      </c>
      <c r="D172" s="9">
        <v>8</v>
      </c>
      <c r="E172" s="22" t="s">
        <v>59</v>
      </c>
      <c r="F172" s="30" t="s">
        <v>59</v>
      </c>
      <c r="G172" s="11">
        <v>458</v>
      </c>
      <c r="H172" s="11"/>
      <c r="J172" s="10" t="s">
        <v>47</v>
      </c>
    </row>
    <row r="173" spans="1:11" x14ac:dyDescent="0.3">
      <c r="A173" s="7">
        <v>172</v>
      </c>
      <c r="B173" s="12" t="s">
        <v>55</v>
      </c>
      <c r="C173" s="7">
        <v>2007</v>
      </c>
      <c r="D173" s="9">
        <v>9</v>
      </c>
      <c r="E173" s="22" t="s">
        <v>179</v>
      </c>
      <c r="F173" s="30" t="s">
        <v>240</v>
      </c>
      <c r="G173" s="11">
        <v>449</v>
      </c>
      <c r="H173" s="11"/>
      <c r="J173" s="10" t="s">
        <v>50</v>
      </c>
    </row>
    <row r="174" spans="1:11" x14ac:dyDescent="0.3">
      <c r="A174" s="7">
        <v>173</v>
      </c>
      <c r="B174" s="12" t="s">
        <v>55</v>
      </c>
      <c r="C174" s="7">
        <v>2007</v>
      </c>
      <c r="D174" s="9">
        <v>10</v>
      </c>
      <c r="E174" s="22" t="s">
        <v>53</v>
      </c>
      <c r="F174" s="30" t="s">
        <v>53</v>
      </c>
      <c r="G174" s="11">
        <v>429</v>
      </c>
      <c r="H174" s="11"/>
      <c r="I174" s="10"/>
    </row>
    <row r="175" spans="1:11" x14ac:dyDescent="0.3">
      <c r="A175" s="7">
        <v>174</v>
      </c>
      <c r="B175" s="12" t="s">
        <v>55</v>
      </c>
      <c r="C175" s="7">
        <v>2007</v>
      </c>
      <c r="D175" s="9">
        <v>11</v>
      </c>
      <c r="E175" s="22" t="s">
        <v>20</v>
      </c>
      <c r="F175" s="30" t="s">
        <v>20</v>
      </c>
      <c r="G175" s="11">
        <v>420</v>
      </c>
      <c r="H175" s="11"/>
      <c r="I175" s="10"/>
    </row>
    <row r="176" spans="1:11" x14ac:dyDescent="0.3">
      <c r="A176" s="7">
        <v>175</v>
      </c>
      <c r="B176" s="12" t="s">
        <v>55</v>
      </c>
      <c r="C176" s="7">
        <v>2007</v>
      </c>
      <c r="D176" s="9">
        <v>12</v>
      </c>
      <c r="E176" s="22" t="s">
        <v>60</v>
      </c>
      <c r="F176" s="30" t="s">
        <v>60</v>
      </c>
      <c r="G176" s="11">
        <v>356</v>
      </c>
      <c r="H176" s="11"/>
      <c r="I176" s="10"/>
    </row>
    <row r="177" spans="1:11" x14ac:dyDescent="0.3">
      <c r="A177" s="7">
        <v>176</v>
      </c>
      <c r="B177" s="12" t="s">
        <v>55</v>
      </c>
      <c r="C177" s="7">
        <v>2007</v>
      </c>
      <c r="D177" s="9">
        <v>13</v>
      </c>
      <c r="E177" s="22" t="s">
        <v>54</v>
      </c>
      <c r="F177" s="30" t="s">
        <v>118</v>
      </c>
      <c r="G177" s="11">
        <v>327</v>
      </c>
      <c r="H177" s="11"/>
      <c r="I177" s="10"/>
    </row>
    <row r="178" spans="1:11" x14ac:dyDescent="0.3">
      <c r="A178" s="7">
        <v>177</v>
      </c>
      <c r="B178" s="12" t="s">
        <v>55</v>
      </c>
      <c r="C178" s="7">
        <v>2007</v>
      </c>
      <c r="D178" s="9">
        <v>14</v>
      </c>
      <c r="E178" s="22" t="s">
        <v>61</v>
      </c>
      <c r="F178" s="30" t="s">
        <v>61</v>
      </c>
      <c r="G178" s="11">
        <v>322</v>
      </c>
      <c r="H178" s="11"/>
    </row>
    <row r="179" spans="1:11" x14ac:dyDescent="0.3">
      <c r="A179" s="7">
        <v>178</v>
      </c>
      <c r="B179" s="12" t="s">
        <v>64</v>
      </c>
      <c r="C179" s="7">
        <v>2008</v>
      </c>
      <c r="D179" s="9">
        <v>1</v>
      </c>
      <c r="E179" s="22" t="s">
        <v>36</v>
      </c>
      <c r="F179" s="30" t="s">
        <v>140</v>
      </c>
      <c r="G179" s="11">
        <v>614</v>
      </c>
      <c r="H179" s="11"/>
      <c r="I179" s="10"/>
    </row>
    <row r="180" spans="1:11" x14ac:dyDescent="0.3">
      <c r="A180" s="7">
        <v>179</v>
      </c>
      <c r="B180" s="12" t="s">
        <v>64</v>
      </c>
      <c r="C180" s="7">
        <v>2008</v>
      </c>
      <c r="D180" s="9">
        <v>2</v>
      </c>
      <c r="E180" s="22" t="s">
        <v>182</v>
      </c>
      <c r="F180" s="30" t="s">
        <v>19</v>
      </c>
      <c r="G180" s="11">
        <v>596</v>
      </c>
      <c r="H180" s="11"/>
      <c r="I180" s="10"/>
    </row>
    <row r="181" spans="1:11" x14ac:dyDescent="0.3">
      <c r="A181" s="7">
        <v>180</v>
      </c>
      <c r="B181" s="12" t="s">
        <v>64</v>
      </c>
      <c r="C181" s="7">
        <v>2008</v>
      </c>
      <c r="D181" s="9">
        <v>3</v>
      </c>
      <c r="E181" s="22" t="s">
        <v>183</v>
      </c>
      <c r="F181" s="30" t="s">
        <v>9</v>
      </c>
      <c r="G181" s="11">
        <v>589</v>
      </c>
      <c r="H181" s="11"/>
      <c r="I181" s="10" t="s">
        <v>43</v>
      </c>
    </row>
    <row r="182" spans="1:11" x14ac:dyDescent="0.3">
      <c r="A182" s="7">
        <v>181</v>
      </c>
      <c r="B182" s="12" t="s">
        <v>64</v>
      </c>
      <c r="C182" s="7">
        <v>2008</v>
      </c>
      <c r="D182" s="9">
        <v>4</v>
      </c>
      <c r="E182" s="22" t="s">
        <v>184</v>
      </c>
      <c r="F182" s="30" t="s">
        <v>32</v>
      </c>
      <c r="G182" s="11">
        <v>501</v>
      </c>
      <c r="H182" s="11"/>
      <c r="I182" s="10" t="s">
        <v>44</v>
      </c>
    </row>
    <row r="183" spans="1:11" x14ac:dyDescent="0.3">
      <c r="A183" s="7">
        <v>182</v>
      </c>
      <c r="B183" s="12" t="s">
        <v>64</v>
      </c>
      <c r="C183" s="7">
        <v>2008</v>
      </c>
      <c r="D183" s="9">
        <v>5</v>
      </c>
      <c r="E183" s="22" t="s">
        <v>185</v>
      </c>
      <c r="F183" s="30" t="s">
        <v>18</v>
      </c>
      <c r="G183" s="11">
        <v>498</v>
      </c>
      <c r="H183" s="11"/>
      <c r="I183" s="10" t="s">
        <v>45</v>
      </c>
    </row>
    <row r="184" spans="1:11" x14ac:dyDescent="0.3">
      <c r="A184" s="7">
        <v>183</v>
      </c>
      <c r="B184" s="12" t="s">
        <v>64</v>
      </c>
      <c r="C184" s="7">
        <v>2008</v>
      </c>
      <c r="D184" s="9">
        <v>6</v>
      </c>
      <c r="E184" s="22" t="s">
        <v>62</v>
      </c>
      <c r="F184" s="30" t="s">
        <v>120</v>
      </c>
      <c r="G184" s="11">
        <v>489</v>
      </c>
      <c r="H184" s="11"/>
      <c r="J184" s="10" t="s">
        <v>46</v>
      </c>
    </row>
    <row r="185" spans="1:11" x14ac:dyDescent="0.3">
      <c r="A185" s="7">
        <v>184</v>
      </c>
      <c r="B185" s="12" t="s">
        <v>64</v>
      </c>
      <c r="C185" s="7">
        <v>2008</v>
      </c>
      <c r="D185" s="9">
        <v>7</v>
      </c>
      <c r="E185" s="22" t="s">
        <v>63</v>
      </c>
      <c r="F185" s="30" t="s">
        <v>222</v>
      </c>
      <c r="G185" s="11">
        <v>476</v>
      </c>
      <c r="H185" s="11"/>
      <c r="J185" s="10" t="s">
        <v>47</v>
      </c>
    </row>
    <row r="186" spans="1:11" x14ac:dyDescent="0.3">
      <c r="A186" s="7">
        <v>185</v>
      </c>
      <c r="B186" s="12" t="s">
        <v>64</v>
      </c>
      <c r="C186" s="7">
        <v>2008</v>
      </c>
      <c r="D186" s="9">
        <v>8</v>
      </c>
      <c r="E186" s="22" t="s">
        <v>186</v>
      </c>
      <c r="F186" s="30" t="s">
        <v>52</v>
      </c>
      <c r="G186" s="11">
        <v>468</v>
      </c>
      <c r="H186" s="11"/>
      <c r="I186" s="10"/>
    </row>
    <row r="187" spans="1:11" x14ac:dyDescent="0.3">
      <c r="A187" s="7">
        <v>186</v>
      </c>
      <c r="B187" s="12" t="s">
        <v>64</v>
      </c>
      <c r="C187" s="7">
        <v>2008</v>
      </c>
      <c r="D187" s="9">
        <v>9</v>
      </c>
      <c r="E187" s="22" t="s">
        <v>187</v>
      </c>
      <c r="F187" s="30" t="s">
        <v>20</v>
      </c>
      <c r="G187" s="11">
        <v>463</v>
      </c>
      <c r="H187" s="11"/>
      <c r="K187" s="10" t="s">
        <v>58</v>
      </c>
    </row>
    <row r="188" spans="1:11" x14ac:dyDescent="0.3">
      <c r="A188" s="7">
        <v>187</v>
      </c>
      <c r="B188" s="12" t="s">
        <v>64</v>
      </c>
      <c r="C188" s="7">
        <v>2008</v>
      </c>
      <c r="D188" s="9">
        <v>10</v>
      </c>
      <c r="E188" s="22" t="s">
        <v>188</v>
      </c>
      <c r="F188" s="30" t="s">
        <v>57</v>
      </c>
      <c r="G188" s="11">
        <v>447</v>
      </c>
      <c r="H188" s="11"/>
      <c r="I188" s="10"/>
    </row>
    <row r="189" spans="1:11" x14ac:dyDescent="0.3">
      <c r="A189" s="7">
        <v>188</v>
      </c>
      <c r="B189" s="12" t="s">
        <v>64</v>
      </c>
      <c r="C189" s="7">
        <v>2008</v>
      </c>
      <c r="D189" s="9">
        <v>11</v>
      </c>
      <c r="E189" s="22" t="s">
        <v>189</v>
      </c>
      <c r="F189" s="30" t="s">
        <v>51</v>
      </c>
      <c r="G189" s="11">
        <v>422</v>
      </c>
      <c r="H189" s="11"/>
      <c r="J189" s="10" t="s">
        <v>50</v>
      </c>
    </row>
    <row r="190" spans="1:11" x14ac:dyDescent="0.3">
      <c r="A190" s="7">
        <v>189</v>
      </c>
      <c r="B190" s="12" t="s">
        <v>64</v>
      </c>
      <c r="C190" s="7">
        <v>2008</v>
      </c>
      <c r="D190" s="9">
        <v>12</v>
      </c>
      <c r="E190" s="22" t="s">
        <v>190</v>
      </c>
      <c r="F190" s="30" t="s">
        <v>22</v>
      </c>
      <c r="G190" s="11">
        <v>412</v>
      </c>
      <c r="H190" s="11"/>
    </row>
    <row r="191" spans="1:11" x14ac:dyDescent="0.3">
      <c r="A191" s="7">
        <v>190</v>
      </c>
      <c r="B191" s="12" t="s">
        <v>64</v>
      </c>
      <c r="C191" s="7">
        <v>2009</v>
      </c>
      <c r="D191" s="9">
        <v>1</v>
      </c>
      <c r="E191" s="22" t="s">
        <v>191</v>
      </c>
      <c r="F191" s="30" t="s">
        <v>30</v>
      </c>
      <c r="G191" s="11">
        <v>652</v>
      </c>
      <c r="H191" s="11"/>
      <c r="I191" s="10"/>
    </row>
    <row r="192" spans="1:11" x14ac:dyDescent="0.3">
      <c r="A192" s="7">
        <v>191</v>
      </c>
      <c r="B192" s="12" t="s">
        <v>64</v>
      </c>
      <c r="C192" s="7">
        <v>2009</v>
      </c>
      <c r="D192" s="9">
        <v>2</v>
      </c>
      <c r="E192" s="22" t="s">
        <v>192</v>
      </c>
      <c r="F192" s="30" t="s">
        <v>14</v>
      </c>
      <c r="G192" s="11">
        <v>591</v>
      </c>
      <c r="H192" s="11"/>
      <c r="I192" s="10" t="s">
        <v>43</v>
      </c>
    </row>
    <row r="193" spans="1:11" x14ac:dyDescent="0.3">
      <c r="A193" s="7">
        <v>192</v>
      </c>
      <c r="B193" s="12" t="s">
        <v>64</v>
      </c>
      <c r="C193" s="7">
        <v>2009</v>
      </c>
      <c r="D193" s="9">
        <v>3</v>
      </c>
      <c r="E193" s="22" t="s">
        <v>193</v>
      </c>
      <c r="F193" s="30" t="s">
        <v>26</v>
      </c>
      <c r="G193" s="11">
        <v>573</v>
      </c>
      <c r="H193" s="11"/>
      <c r="I193" s="10" t="s">
        <v>44</v>
      </c>
    </row>
    <row r="194" spans="1:11" x14ac:dyDescent="0.3">
      <c r="A194" s="7">
        <v>193</v>
      </c>
      <c r="B194" s="12" t="s">
        <v>64</v>
      </c>
      <c r="C194" s="7">
        <v>2009</v>
      </c>
      <c r="D194" s="9">
        <v>4</v>
      </c>
      <c r="E194" s="22" t="s">
        <v>185</v>
      </c>
      <c r="F194" s="30" t="s">
        <v>18</v>
      </c>
      <c r="G194" s="11">
        <v>542</v>
      </c>
      <c r="H194" s="11"/>
      <c r="I194" s="10" t="s">
        <v>45</v>
      </c>
      <c r="K194" s="8" t="s">
        <v>58</v>
      </c>
    </row>
    <row r="195" spans="1:11" x14ac:dyDescent="0.3">
      <c r="A195" s="7">
        <v>194</v>
      </c>
      <c r="B195" s="12" t="s">
        <v>64</v>
      </c>
      <c r="C195" s="7">
        <v>2009</v>
      </c>
      <c r="D195" s="9">
        <v>5</v>
      </c>
      <c r="E195" s="22" t="s">
        <v>194</v>
      </c>
      <c r="F195" s="30" t="s">
        <v>28</v>
      </c>
      <c r="G195" s="11">
        <v>518</v>
      </c>
      <c r="H195" s="11"/>
      <c r="I195" s="10"/>
    </row>
    <row r="196" spans="1:11" x14ac:dyDescent="0.3">
      <c r="A196" s="7">
        <v>195</v>
      </c>
      <c r="B196" s="12" t="s">
        <v>64</v>
      </c>
      <c r="C196" s="7">
        <v>2009</v>
      </c>
      <c r="D196" s="9">
        <v>6</v>
      </c>
      <c r="E196" s="22" t="s">
        <v>184</v>
      </c>
      <c r="F196" s="30" t="s">
        <v>32</v>
      </c>
      <c r="G196" s="11">
        <v>508</v>
      </c>
      <c r="H196" s="11"/>
      <c r="I196" s="10"/>
    </row>
    <row r="197" spans="1:11" x14ac:dyDescent="0.3">
      <c r="A197" s="7">
        <v>196</v>
      </c>
      <c r="B197" s="12" t="s">
        <v>64</v>
      </c>
      <c r="C197" s="7">
        <v>2009</v>
      </c>
      <c r="D197" s="9">
        <v>7</v>
      </c>
      <c r="E197" s="22" t="s">
        <v>62</v>
      </c>
      <c r="F197" s="30" t="s">
        <v>120</v>
      </c>
      <c r="G197" s="11">
        <v>506</v>
      </c>
      <c r="H197" s="11"/>
      <c r="J197" s="10" t="s">
        <v>46</v>
      </c>
    </row>
    <row r="198" spans="1:11" x14ac:dyDescent="0.3">
      <c r="A198" s="7">
        <v>197</v>
      </c>
      <c r="B198" s="12" t="s">
        <v>64</v>
      </c>
      <c r="C198" s="7">
        <v>2009</v>
      </c>
      <c r="D198" s="9">
        <v>8</v>
      </c>
      <c r="E198" s="22" t="s">
        <v>63</v>
      </c>
      <c r="F198" s="30" t="s">
        <v>222</v>
      </c>
      <c r="G198" s="11">
        <v>504</v>
      </c>
      <c r="H198" s="11"/>
      <c r="J198" s="10" t="s">
        <v>47</v>
      </c>
    </row>
    <row r="199" spans="1:11" x14ac:dyDescent="0.3">
      <c r="A199" s="7">
        <v>198</v>
      </c>
      <c r="B199" s="12" t="s">
        <v>64</v>
      </c>
      <c r="C199" s="7">
        <v>2009</v>
      </c>
      <c r="D199" s="9">
        <v>9</v>
      </c>
      <c r="E199" s="22" t="s">
        <v>195</v>
      </c>
      <c r="F199" s="30" t="s">
        <v>59</v>
      </c>
      <c r="G199" s="11">
        <v>503</v>
      </c>
      <c r="H199" s="11"/>
      <c r="J199" s="10" t="s">
        <v>50</v>
      </c>
      <c r="K199" s="8" t="s">
        <v>39</v>
      </c>
    </row>
    <row r="200" spans="1:11" x14ac:dyDescent="0.3">
      <c r="A200" s="7">
        <v>199</v>
      </c>
      <c r="B200" s="12" t="s">
        <v>64</v>
      </c>
      <c r="C200" s="7">
        <v>2009</v>
      </c>
      <c r="D200" s="9">
        <v>10</v>
      </c>
      <c r="E200" s="22" t="s">
        <v>65</v>
      </c>
      <c r="F200" s="30" t="s">
        <v>240</v>
      </c>
      <c r="G200" s="11">
        <v>487</v>
      </c>
      <c r="H200" s="11"/>
      <c r="I200" s="10"/>
    </row>
    <row r="201" spans="1:11" x14ac:dyDescent="0.3">
      <c r="A201" s="7">
        <v>200</v>
      </c>
      <c r="B201" s="12" t="s">
        <v>64</v>
      </c>
      <c r="C201" s="7">
        <v>2009</v>
      </c>
      <c r="D201" s="9">
        <v>11</v>
      </c>
      <c r="E201" s="22" t="s">
        <v>196</v>
      </c>
      <c r="F201" s="30" t="s">
        <v>31</v>
      </c>
      <c r="G201" s="11">
        <v>470</v>
      </c>
      <c r="H201" s="11"/>
      <c r="I201" s="10"/>
    </row>
    <row r="202" spans="1:11" x14ac:dyDescent="0.3">
      <c r="A202" s="7">
        <v>201</v>
      </c>
      <c r="B202" s="12" t="s">
        <v>64</v>
      </c>
      <c r="C202" s="7">
        <v>2009</v>
      </c>
      <c r="D202" s="9">
        <v>12</v>
      </c>
      <c r="E202" s="22" t="s">
        <v>186</v>
      </c>
      <c r="F202" s="30" t="s">
        <v>52</v>
      </c>
      <c r="G202" s="11">
        <v>451</v>
      </c>
      <c r="H202" s="11"/>
      <c r="I202" s="10"/>
    </row>
    <row r="203" spans="1:11" x14ac:dyDescent="0.3">
      <c r="A203" s="7">
        <v>202</v>
      </c>
      <c r="B203" s="12" t="s">
        <v>64</v>
      </c>
      <c r="C203" s="7">
        <v>2009</v>
      </c>
      <c r="D203" s="9">
        <v>13</v>
      </c>
      <c r="E203" s="22" t="s">
        <v>66</v>
      </c>
      <c r="F203" s="30" t="s">
        <v>238</v>
      </c>
      <c r="G203" s="11">
        <v>439</v>
      </c>
      <c r="H203" s="11"/>
      <c r="I203" s="10"/>
    </row>
    <row r="204" spans="1:11" x14ac:dyDescent="0.3">
      <c r="A204" s="7">
        <v>203</v>
      </c>
      <c r="B204" s="12" t="s">
        <v>64</v>
      </c>
      <c r="C204" s="7">
        <v>2009</v>
      </c>
      <c r="D204" s="9">
        <v>14</v>
      </c>
      <c r="E204" s="22" t="s">
        <v>175</v>
      </c>
      <c r="F204" s="30" t="s">
        <v>53</v>
      </c>
      <c r="G204" s="11">
        <v>432</v>
      </c>
      <c r="H204" s="11"/>
      <c r="I204" s="10"/>
    </row>
    <row r="205" spans="1:11" x14ac:dyDescent="0.3">
      <c r="A205" s="7">
        <v>204</v>
      </c>
      <c r="B205" s="12" t="s">
        <v>64</v>
      </c>
      <c r="C205" s="7">
        <v>2009</v>
      </c>
      <c r="D205" s="9">
        <v>15</v>
      </c>
      <c r="E205" s="22" t="s">
        <v>67</v>
      </c>
      <c r="F205" s="30" t="s">
        <v>241</v>
      </c>
      <c r="G205" s="11">
        <v>415</v>
      </c>
      <c r="H205" s="11"/>
      <c r="I205" s="10"/>
    </row>
    <row r="206" spans="1:11" x14ac:dyDescent="0.3">
      <c r="A206" s="7">
        <v>205</v>
      </c>
      <c r="B206" s="12" t="s">
        <v>64</v>
      </c>
      <c r="C206" s="7">
        <v>2009</v>
      </c>
      <c r="D206" s="9">
        <v>16</v>
      </c>
      <c r="E206" s="22" t="s">
        <v>197</v>
      </c>
      <c r="F206" s="30" t="s">
        <v>61</v>
      </c>
      <c r="G206" s="11">
        <v>336</v>
      </c>
      <c r="H206" s="11"/>
      <c r="I206" s="10"/>
    </row>
    <row r="207" spans="1:11" x14ac:dyDescent="0.3">
      <c r="A207" s="7">
        <v>206</v>
      </c>
      <c r="B207" s="12" t="s">
        <v>64</v>
      </c>
      <c r="C207" s="7">
        <v>2009</v>
      </c>
      <c r="D207" s="9">
        <v>17</v>
      </c>
      <c r="E207" s="22" t="s">
        <v>198</v>
      </c>
      <c r="F207" s="30" t="s">
        <v>118</v>
      </c>
      <c r="G207" s="11">
        <v>333</v>
      </c>
      <c r="H207" s="11"/>
    </row>
    <row r="208" spans="1:11" x14ac:dyDescent="0.3">
      <c r="A208" s="7">
        <v>207</v>
      </c>
      <c r="B208" s="12" t="s">
        <v>71</v>
      </c>
      <c r="C208" s="7">
        <v>2010</v>
      </c>
      <c r="D208" s="9">
        <v>1</v>
      </c>
      <c r="E208" s="22" t="s">
        <v>181</v>
      </c>
      <c r="F208" s="30" t="s">
        <v>0</v>
      </c>
      <c r="G208" s="11">
        <v>616</v>
      </c>
      <c r="H208" s="11"/>
      <c r="I208" s="10"/>
    </row>
    <row r="209" spans="1:11" x14ac:dyDescent="0.3">
      <c r="A209" s="7">
        <v>208</v>
      </c>
      <c r="B209" s="12" t="s">
        <v>71</v>
      </c>
      <c r="C209" s="7">
        <v>2010</v>
      </c>
      <c r="D209" s="9">
        <v>2</v>
      </c>
      <c r="E209" s="22" t="s">
        <v>183</v>
      </c>
      <c r="F209" s="30" t="s">
        <v>9</v>
      </c>
      <c r="G209" s="11">
        <v>595</v>
      </c>
      <c r="H209" s="11"/>
      <c r="I209" s="10" t="s">
        <v>43</v>
      </c>
    </row>
    <row r="210" spans="1:11" x14ac:dyDescent="0.3">
      <c r="A210" s="7">
        <v>209</v>
      </c>
      <c r="B210" s="12" t="s">
        <v>71</v>
      </c>
      <c r="C210" s="7">
        <v>2010</v>
      </c>
      <c r="D210" s="9">
        <v>3</v>
      </c>
      <c r="E210" s="22" t="s">
        <v>36</v>
      </c>
      <c r="F210" s="30" t="s">
        <v>140</v>
      </c>
      <c r="G210" s="11">
        <v>571</v>
      </c>
      <c r="H210" s="11"/>
      <c r="I210" s="10" t="s">
        <v>44</v>
      </c>
    </row>
    <row r="211" spans="1:11" x14ac:dyDescent="0.3">
      <c r="A211" s="7">
        <v>210</v>
      </c>
      <c r="B211" s="12" t="s">
        <v>71</v>
      </c>
      <c r="C211" s="7">
        <v>2010</v>
      </c>
      <c r="D211" s="9">
        <v>4</v>
      </c>
      <c r="E211" s="22" t="s">
        <v>68</v>
      </c>
      <c r="F211" s="30" t="s">
        <v>214</v>
      </c>
      <c r="G211" s="11">
        <v>553</v>
      </c>
      <c r="H211" s="11"/>
      <c r="I211" s="10"/>
      <c r="K211" s="8" t="s">
        <v>39</v>
      </c>
    </row>
    <row r="212" spans="1:11" x14ac:dyDescent="0.3">
      <c r="A212" s="7">
        <v>211</v>
      </c>
      <c r="B212" s="12" t="s">
        <v>71</v>
      </c>
      <c r="C212" s="7">
        <v>2010</v>
      </c>
      <c r="D212" s="9">
        <v>5</v>
      </c>
      <c r="E212" s="22" t="s">
        <v>184</v>
      </c>
      <c r="F212" s="30" t="s">
        <v>32</v>
      </c>
      <c r="G212" s="11">
        <v>537</v>
      </c>
      <c r="H212" s="11"/>
      <c r="I212" s="10"/>
      <c r="K212" s="8" t="s">
        <v>58</v>
      </c>
    </row>
    <row r="213" spans="1:11" x14ac:dyDescent="0.3">
      <c r="A213" s="7">
        <v>212</v>
      </c>
      <c r="B213" s="12" t="s">
        <v>71</v>
      </c>
      <c r="C213" s="7">
        <v>2010</v>
      </c>
      <c r="D213" s="9">
        <v>6</v>
      </c>
      <c r="E213" s="22" t="s">
        <v>69</v>
      </c>
      <c r="F213" s="30" t="s">
        <v>222</v>
      </c>
      <c r="G213" s="11">
        <v>531</v>
      </c>
      <c r="H213" s="11"/>
      <c r="J213" s="10" t="s">
        <v>46</v>
      </c>
    </row>
    <row r="214" spans="1:11" x14ac:dyDescent="0.3">
      <c r="A214" s="7">
        <v>213</v>
      </c>
      <c r="B214" s="12" t="s">
        <v>71</v>
      </c>
      <c r="C214" s="7">
        <v>2010</v>
      </c>
      <c r="D214" s="9">
        <v>7</v>
      </c>
      <c r="E214" s="22" t="s">
        <v>189</v>
      </c>
      <c r="F214" s="30" t="s">
        <v>51</v>
      </c>
      <c r="G214" s="11">
        <v>488</v>
      </c>
      <c r="H214" s="11"/>
      <c r="J214" s="10" t="s">
        <v>47</v>
      </c>
    </row>
    <row r="215" spans="1:11" x14ac:dyDescent="0.3">
      <c r="A215" s="7">
        <v>214</v>
      </c>
      <c r="B215" s="12" t="s">
        <v>71</v>
      </c>
      <c r="C215" s="7">
        <v>2010</v>
      </c>
      <c r="D215" s="9">
        <v>8</v>
      </c>
      <c r="E215" s="22" t="s">
        <v>185</v>
      </c>
      <c r="F215" s="30" t="s">
        <v>18</v>
      </c>
      <c r="G215" s="11">
        <v>460</v>
      </c>
      <c r="H215" s="11"/>
      <c r="I215" s="10" t="s">
        <v>45</v>
      </c>
    </row>
    <row r="216" spans="1:11" x14ac:dyDescent="0.3">
      <c r="A216" s="7">
        <v>215</v>
      </c>
      <c r="B216" s="12" t="s">
        <v>71</v>
      </c>
      <c r="C216" s="7">
        <v>2010</v>
      </c>
      <c r="D216" s="9">
        <v>9</v>
      </c>
      <c r="E216" s="22" t="s">
        <v>199</v>
      </c>
      <c r="F216" s="30" t="s">
        <v>56</v>
      </c>
      <c r="G216" s="11">
        <v>459</v>
      </c>
      <c r="H216" s="11"/>
      <c r="I216" s="10"/>
    </row>
    <row r="217" spans="1:11" x14ac:dyDescent="0.3">
      <c r="A217" s="7">
        <v>216</v>
      </c>
      <c r="B217" s="12" t="s">
        <v>71</v>
      </c>
      <c r="C217" s="7">
        <v>2010</v>
      </c>
      <c r="D217" s="9">
        <v>10</v>
      </c>
      <c r="E217" s="22" t="s">
        <v>187</v>
      </c>
      <c r="F217" s="30" t="s">
        <v>20</v>
      </c>
      <c r="G217" s="11">
        <v>446</v>
      </c>
      <c r="H217" s="11"/>
      <c r="I217" s="10"/>
    </row>
    <row r="218" spans="1:11" x14ac:dyDescent="0.3">
      <c r="A218" s="7">
        <v>217</v>
      </c>
      <c r="B218" s="12" t="s">
        <v>71</v>
      </c>
      <c r="C218" s="7">
        <v>2010</v>
      </c>
      <c r="D218" s="9">
        <v>11</v>
      </c>
      <c r="E218" s="22" t="s">
        <v>200</v>
      </c>
      <c r="F218" s="30" t="s">
        <v>60</v>
      </c>
      <c r="G218" s="11">
        <v>368</v>
      </c>
      <c r="H218" s="11"/>
      <c r="I218" s="10"/>
    </row>
    <row r="219" spans="1:11" x14ac:dyDescent="0.3">
      <c r="A219" s="7">
        <v>218</v>
      </c>
      <c r="B219" s="12" t="s">
        <v>71</v>
      </c>
      <c r="C219" s="7">
        <v>2010</v>
      </c>
      <c r="D219" s="9">
        <v>12</v>
      </c>
      <c r="E219" s="22" t="s">
        <v>70</v>
      </c>
      <c r="F219" s="30" t="s">
        <v>117</v>
      </c>
      <c r="G219" s="11" t="s">
        <v>41</v>
      </c>
      <c r="H219" s="11"/>
    </row>
    <row r="220" spans="1:11" x14ac:dyDescent="0.3">
      <c r="A220" s="7">
        <v>219</v>
      </c>
      <c r="B220" s="12" t="s">
        <v>72</v>
      </c>
      <c r="C220" s="7">
        <v>2011</v>
      </c>
      <c r="D220" s="9">
        <v>1</v>
      </c>
      <c r="E220" s="22" t="s">
        <v>182</v>
      </c>
      <c r="F220" s="30" t="s">
        <v>19</v>
      </c>
      <c r="G220" s="11">
        <v>610</v>
      </c>
      <c r="H220" s="11">
        <v>70</v>
      </c>
    </row>
    <row r="221" spans="1:11" x14ac:dyDescent="0.3">
      <c r="A221" s="7">
        <v>220</v>
      </c>
      <c r="B221" s="12" t="s">
        <v>72</v>
      </c>
      <c r="C221" s="7">
        <v>2011</v>
      </c>
      <c r="D221" s="9">
        <v>2</v>
      </c>
      <c r="E221" s="22" t="s">
        <v>36</v>
      </c>
      <c r="F221" s="30" t="s">
        <v>140</v>
      </c>
      <c r="G221" s="11">
        <v>609</v>
      </c>
      <c r="H221" s="11">
        <v>53</v>
      </c>
      <c r="I221" s="8" t="s">
        <v>43</v>
      </c>
      <c r="K221" s="8" t="s">
        <v>58</v>
      </c>
    </row>
    <row r="222" spans="1:11" x14ac:dyDescent="0.3">
      <c r="A222" s="7">
        <v>221</v>
      </c>
      <c r="B222" s="12" t="s">
        <v>72</v>
      </c>
      <c r="C222" s="7">
        <v>2011</v>
      </c>
      <c r="D222" s="9">
        <v>3</v>
      </c>
      <c r="E222" s="22" t="s">
        <v>183</v>
      </c>
      <c r="F222" s="30" t="s">
        <v>9</v>
      </c>
      <c r="G222" s="11">
        <v>600</v>
      </c>
      <c r="H222" s="11">
        <v>37</v>
      </c>
      <c r="I222" s="8" t="s">
        <v>44</v>
      </c>
    </row>
    <row r="223" spans="1:11" x14ac:dyDescent="0.3">
      <c r="A223" s="7">
        <v>222</v>
      </c>
      <c r="B223" s="12" t="s">
        <v>72</v>
      </c>
      <c r="C223" s="7">
        <v>2011</v>
      </c>
      <c r="D223" s="9">
        <v>4</v>
      </c>
      <c r="E223" s="22" t="s">
        <v>193</v>
      </c>
      <c r="F223" s="30" t="s">
        <v>26</v>
      </c>
      <c r="G223" s="11">
        <v>567</v>
      </c>
      <c r="H223" s="11">
        <v>55</v>
      </c>
      <c r="I223" s="8" t="s">
        <v>45</v>
      </c>
    </row>
    <row r="224" spans="1:11" x14ac:dyDescent="0.3">
      <c r="A224" s="7">
        <v>223</v>
      </c>
      <c r="B224" s="12" t="s">
        <v>72</v>
      </c>
      <c r="C224" s="7">
        <v>2011</v>
      </c>
      <c r="D224" s="9">
        <v>5</v>
      </c>
      <c r="E224" s="22" t="s">
        <v>194</v>
      </c>
      <c r="F224" s="30" t="s">
        <v>28</v>
      </c>
      <c r="G224" s="11">
        <v>566</v>
      </c>
      <c r="H224" s="11">
        <v>42</v>
      </c>
    </row>
    <row r="225" spans="1:10" x14ac:dyDescent="0.3">
      <c r="A225" s="7">
        <v>224</v>
      </c>
      <c r="B225" s="12" t="s">
        <v>72</v>
      </c>
      <c r="C225" s="7">
        <v>2011</v>
      </c>
      <c r="D225" s="9">
        <v>6</v>
      </c>
      <c r="E225" s="22" t="s">
        <v>184</v>
      </c>
      <c r="F225" s="30" t="s">
        <v>32</v>
      </c>
      <c r="G225" s="11">
        <v>547</v>
      </c>
      <c r="H225" s="11">
        <v>67</v>
      </c>
    </row>
    <row r="226" spans="1:10" x14ac:dyDescent="0.3">
      <c r="A226" s="7">
        <v>225</v>
      </c>
      <c r="B226" s="12" t="s">
        <v>72</v>
      </c>
      <c r="C226" s="7">
        <v>2011</v>
      </c>
      <c r="D226" s="9">
        <v>7</v>
      </c>
      <c r="E226" s="22" t="s">
        <v>62</v>
      </c>
      <c r="F226" s="30" t="s">
        <v>120</v>
      </c>
      <c r="G226" s="11">
        <v>544</v>
      </c>
      <c r="H226" s="11">
        <v>23</v>
      </c>
      <c r="J226" s="8" t="s">
        <v>46</v>
      </c>
    </row>
    <row r="227" spans="1:10" x14ac:dyDescent="0.3">
      <c r="A227" s="7">
        <v>226</v>
      </c>
      <c r="B227" s="12" t="s">
        <v>72</v>
      </c>
      <c r="C227" s="7">
        <v>2011</v>
      </c>
      <c r="D227" s="9">
        <v>8</v>
      </c>
      <c r="E227" s="22" t="s">
        <v>201</v>
      </c>
      <c r="F227" s="30" t="s">
        <v>14</v>
      </c>
      <c r="G227" s="11">
        <v>544</v>
      </c>
      <c r="H227" s="11">
        <v>62</v>
      </c>
    </row>
    <row r="228" spans="1:10" x14ac:dyDescent="0.3">
      <c r="A228" s="7">
        <v>227</v>
      </c>
      <c r="B228" s="12" t="s">
        <v>72</v>
      </c>
      <c r="C228" s="7">
        <v>2011</v>
      </c>
      <c r="D228" s="9">
        <v>9</v>
      </c>
      <c r="E228" s="22" t="s">
        <v>195</v>
      </c>
      <c r="F228" s="30" t="s">
        <v>59</v>
      </c>
      <c r="G228" s="11">
        <v>533</v>
      </c>
      <c r="H228" s="11">
        <v>30</v>
      </c>
      <c r="J228" s="8" t="s">
        <v>47</v>
      </c>
    </row>
    <row r="229" spans="1:10" x14ac:dyDescent="0.3">
      <c r="A229" s="7">
        <v>228</v>
      </c>
      <c r="B229" s="12" t="s">
        <v>72</v>
      </c>
      <c r="C229" s="7">
        <v>2011</v>
      </c>
      <c r="D229" s="9">
        <v>10</v>
      </c>
      <c r="E229" s="22" t="s">
        <v>202</v>
      </c>
      <c r="F229" s="30" t="s">
        <v>77</v>
      </c>
      <c r="G229" s="11">
        <v>504</v>
      </c>
      <c r="H229" s="11">
        <v>15</v>
      </c>
      <c r="J229" s="8" t="s">
        <v>50</v>
      </c>
    </row>
    <row r="230" spans="1:10" x14ac:dyDescent="0.3">
      <c r="A230" s="7">
        <v>229</v>
      </c>
      <c r="B230" s="12" t="s">
        <v>72</v>
      </c>
      <c r="C230" s="7">
        <v>2011</v>
      </c>
      <c r="D230" s="9">
        <v>11</v>
      </c>
      <c r="E230" s="22" t="s">
        <v>63</v>
      </c>
      <c r="F230" s="30" t="s">
        <v>222</v>
      </c>
      <c r="G230" s="11">
        <v>492</v>
      </c>
      <c r="H230" s="11">
        <v>37</v>
      </c>
    </row>
    <row r="231" spans="1:10" x14ac:dyDescent="0.3">
      <c r="A231" s="7">
        <v>230</v>
      </c>
      <c r="B231" s="12" t="s">
        <v>72</v>
      </c>
      <c r="C231" s="7">
        <v>2011</v>
      </c>
      <c r="D231" s="9">
        <v>12</v>
      </c>
      <c r="E231" s="22" t="s">
        <v>185</v>
      </c>
      <c r="F231" s="30" t="s">
        <v>18</v>
      </c>
      <c r="G231" s="11">
        <v>476</v>
      </c>
      <c r="H231" s="11">
        <v>28</v>
      </c>
    </row>
    <row r="232" spans="1:10" x14ac:dyDescent="0.3">
      <c r="A232" s="7">
        <v>231</v>
      </c>
      <c r="B232" s="12" t="s">
        <v>72</v>
      </c>
      <c r="C232" s="7">
        <v>2011</v>
      </c>
      <c r="D232" s="9">
        <v>13</v>
      </c>
      <c r="E232" s="22" t="s">
        <v>199</v>
      </c>
      <c r="F232" s="30" t="s">
        <v>56</v>
      </c>
      <c r="G232" s="11">
        <v>472</v>
      </c>
      <c r="H232" s="11">
        <v>37</v>
      </c>
    </row>
    <row r="233" spans="1:10" x14ac:dyDescent="0.3">
      <c r="A233" s="7">
        <v>232</v>
      </c>
      <c r="B233" s="12" t="s">
        <v>72</v>
      </c>
      <c r="C233" s="7">
        <v>2011</v>
      </c>
      <c r="D233" s="9">
        <v>14</v>
      </c>
      <c r="E233" s="22" t="s">
        <v>65</v>
      </c>
      <c r="F233" s="30" t="s">
        <v>240</v>
      </c>
      <c r="G233" s="11">
        <v>466</v>
      </c>
      <c r="H233" s="11">
        <v>30</v>
      </c>
    </row>
    <row r="234" spans="1:10" x14ac:dyDescent="0.3">
      <c r="A234" s="7">
        <v>233</v>
      </c>
      <c r="B234" s="12" t="s">
        <v>72</v>
      </c>
      <c r="C234" s="7">
        <v>2011</v>
      </c>
      <c r="D234" s="9">
        <v>15</v>
      </c>
      <c r="E234" s="22" t="s">
        <v>196</v>
      </c>
      <c r="F234" s="30" t="s">
        <v>31</v>
      </c>
      <c r="G234" s="11">
        <v>463</v>
      </c>
      <c r="H234" s="11">
        <v>30</v>
      </c>
    </row>
    <row r="235" spans="1:10" x14ac:dyDescent="0.3">
      <c r="A235" s="7">
        <v>234</v>
      </c>
      <c r="B235" s="12" t="s">
        <v>72</v>
      </c>
      <c r="C235" s="7">
        <v>2011</v>
      </c>
      <c r="D235" s="9">
        <v>16</v>
      </c>
      <c r="E235" s="22" t="s">
        <v>175</v>
      </c>
      <c r="F235" s="30" t="s">
        <v>53</v>
      </c>
      <c r="G235" s="11">
        <v>451</v>
      </c>
      <c r="H235" s="11">
        <v>26</v>
      </c>
    </row>
    <row r="236" spans="1:10" x14ac:dyDescent="0.3">
      <c r="A236" s="7">
        <v>235</v>
      </c>
      <c r="B236" s="12" t="s">
        <v>72</v>
      </c>
      <c r="C236" s="7">
        <v>2011</v>
      </c>
      <c r="D236" s="9">
        <v>17</v>
      </c>
      <c r="E236" s="22" t="s">
        <v>189</v>
      </c>
      <c r="F236" s="30" t="s">
        <v>51</v>
      </c>
      <c r="G236" s="11">
        <v>435</v>
      </c>
      <c r="H236" s="11">
        <v>30</v>
      </c>
    </row>
    <row r="237" spans="1:10" x14ac:dyDescent="0.3">
      <c r="A237" s="7">
        <v>236</v>
      </c>
      <c r="B237" s="12" t="s">
        <v>72</v>
      </c>
      <c r="C237" s="7">
        <v>2011</v>
      </c>
      <c r="D237" s="9">
        <v>18</v>
      </c>
      <c r="E237" s="22" t="s">
        <v>190</v>
      </c>
      <c r="F237" s="30" t="s">
        <v>22</v>
      </c>
      <c r="G237" s="11">
        <v>422</v>
      </c>
      <c r="H237" s="11">
        <v>35</v>
      </c>
    </row>
    <row r="238" spans="1:10" x14ac:dyDescent="0.3">
      <c r="A238" s="7">
        <v>237</v>
      </c>
      <c r="B238" s="12" t="s">
        <v>72</v>
      </c>
      <c r="C238" s="7">
        <v>2011</v>
      </c>
      <c r="D238" s="9">
        <v>19</v>
      </c>
      <c r="E238" s="22" t="s">
        <v>186</v>
      </c>
      <c r="F238" s="30" t="s">
        <v>52</v>
      </c>
      <c r="G238" s="11">
        <v>416</v>
      </c>
      <c r="H238" s="11">
        <v>27</v>
      </c>
    </row>
    <row r="239" spans="1:10" x14ac:dyDescent="0.3">
      <c r="A239" s="7">
        <v>238</v>
      </c>
      <c r="B239" s="12" t="s">
        <v>72</v>
      </c>
      <c r="C239" s="7">
        <v>2011</v>
      </c>
      <c r="D239" s="9">
        <v>20</v>
      </c>
      <c r="E239" s="22" t="s">
        <v>188</v>
      </c>
      <c r="F239" s="30" t="s">
        <v>57</v>
      </c>
      <c r="G239" s="11">
        <v>404</v>
      </c>
      <c r="H239" s="11">
        <v>28</v>
      </c>
    </row>
    <row r="240" spans="1:10" x14ac:dyDescent="0.3">
      <c r="A240" s="7">
        <v>239</v>
      </c>
      <c r="B240" s="12" t="s">
        <v>72</v>
      </c>
      <c r="C240" s="7">
        <v>2011</v>
      </c>
      <c r="D240" s="9">
        <v>21</v>
      </c>
      <c r="E240" s="22" t="s">
        <v>70</v>
      </c>
      <c r="F240" s="30" t="s">
        <v>117</v>
      </c>
      <c r="G240" s="11">
        <v>402</v>
      </c>
      <c r="H240" s="11">
        <v>19</v>
      </c>
    </row>
    <row r="241" spans="1:11" x14ac:dyDescent="0.3">
      <c r="A241" s="7">
        <v>240</v>
      </c>
      <c r="B241" s="12" t="s">
        <v>72</v>
      </c>
      <c r="C241" s="7">
        <v>2011</v>
      </c>
      <c r="D241" s="9">
        <v>22</v>
      </c>
      <c r="E241" s="22" t="s">
        <v>203</v>
      </c>
      <c r="F241" s="30" t="s">
        <v>61</v>
      </c>
      <c r="G241" s="11">
        <v>345</v>
      </c>
      <c r="H241" s="11">
        <v>20</v>
      </c>
    </row>
    <row r="242" spans="1:11" x14ac:dyDescent="0.3">
      <c r="A242" s="7">
        <v>241</v>
      </c>
      <c r="B242" s="12" t="s">
        <v>75</v>
      </c>
      <c r="C242" s="7">
        <v>2012</v>
      </c>
      <c r="D242" s="9">
        <v>1</v>
      </c>
      <c r="E242" s="22" t="s">
        <v>204</v>
      </c>
      <c r="F242" s="30" t="s">
        <v>30</v>
      </c>
      <c r="G242" s="11">
        <v>638</v>
      </c>
      <c r="H242" s="11"/>
      <c r="I242" s="10"/>
    </row>
    <row r="243" spans="1:11" x14ac:dyDescent="0.3">
      <c r="A243" s="7">
        <v>242</v>
      </c>
      <c r="B243" s="12" t="s">
        <v>75</v>
      </c>
      <c r="C243" s="7">
        <v>2012</v>
      </c>
      <c r="D243" s="9">
        <v>2</v>
      </c>
      <c r="E243" s="22" t="s">
        <v>181</v>
      </c>
      <c r="F243" s="30" t="s">
        <v>0</v>
      </c>
      <c r="G243" s="11">
        <v>604</v>
      </c>
      <c r="H243" s="11"/>
      <c r="I243" s="10"/>
    </row>
    <row r="244" spans="1:11" x14ac:dyDescent="0.3">
      <c r="A244" s="7">
        <v>243</v>
      </c>
      <c r="B244" s="12" t="s">
        <v>75</v>
      </c>
      <c r="C244" s="7">
        <v>2012</v>
      </c>
      <c r="D244" s="9">
        <v>3</v>
      </c>
      <c r="E244" s="22" t="s">
        <v>184</v>
      </c>
      <c r="F244" s="30" t="s">
        <v>32</v>
      </c>
      <c r="G244" s="11">
        <v>592</v>
      </c>
      <c r="H244" s="11"/>
      <c r="I244" s="10"/>
    </row>
    <row r="245" spans="1:11" x14ac:dyDescent="0.3">
      <c r="A245" s="7">
        <v>244</v>
      </c>
      <c r="B245" s="12" t="s">
        <v>75</v>
      </c>
      <c r="C245" s="7">
        <v>2012</v>
      </c>
      <c r="D245" s="9">
        <v>4</v>
      </c>
      <c r="E245" s="22" t="s">
        <v>193</v>
      </c>
      <c r="F245" s="30" t="s">
        <v>26</v>
      </c>
      <c r="G245" s="11">
        <v>577</v>
      </c>
      <c r="H245" s="11"/>
      <c r="I245" s="10" t="s">
        <v>43</v>
      </c>
    </row>
    <row r="246" spans="1:11" x14ac:dyDescent="0.3">
      <c r="A246" s="7">
        <v>245</v>
      </c>
      <c r="B246" s="12" t="s">
        <v>75</v>
      </c>
      <c r="C246" s="7">
        <v>2012</v>
      </c>
      <c r="D246" s="9">
        <v>5</v>
      </c>
      <c r="E246" s="22" t="s">
        <v>205</v>
      </c>
      <c r="F246" s="30" t="s">
        <v>53</v>
      </c>
      <c r="G246" s="11">
        <v>566</v>
      </c>
      <c r="H246" s="11"/>
      <c r="I246" s="10" t="s">
        <v>44</v>
      </c>
      <c r="K246" s="8" t="s">
        <v>58</v>
      </c>
    </row>
    <row r="247" spans="1:11" x14ac:dyDescent="0.3">
      <c r="A247" s="7">
        <v>246</v>
      </c>
      <c r="B247" s="12" t="s">
        <v>75</v>
      </c>
      <c r="C247" s="7">
        <v>2012</v>
      </c>
      <c r="D247" s="9">
        <v>6</v>
      </c>
      <c r="E247" s="22" t="s">
        <v>68</v>
      </c>
      <c r="F247" s="30" t="s">
        <v>214</v>
      </c>
      <c r="G247" s="11">
        <v>554</v>
      </c>
      <c r="H247" s="11"/>
      <c r="I247" s="10"/>
    </row>
    <row r="248" spans="1:11" x14ac:dyDescent="0.3">
      <c r="A248" s="7">
        <v>247</v>
      </c>
      <c r="B248" s="12" t="s">
        <v>75</v>
      </c>
      <c r="C248" s="7">
        <v>2012</v>
      </c>
      <c r="D248" s="9">
        <v>7</v>
      </c>
      <c r="E248" s="22" t="s">
        <v>202</v>
      </c>
      <c r="F248" s="30" t="s">
        <v>77</v>
      </c>
      <c r="G248" s="11">
        <v>534</v>
      </c>
      <c r="H248" s="11"/>
      <c r="J248" s="10" t="s">
        <v>46</v>
      </c>
    </row>
    <row r="249" spans="1:11" x14ac:dyDescent="0.3">
      <c r="A249" s="7">
        <v>248</v>
      </c>
      <c r="B249" s="12" t="s">
        <v>75</v>
      </c>
      <c r="C249" s="7">
        <v>2012</v>
      </c>
      <c r="D249" s="9">
        <v>8</v>
      </c>
      <c r="E249" s="22" t="s">
        <v>190</v>
      </c>
      <c r="F249" s="30" t="s">
        <v>22</v>
      </c>
      <c r="G249" s="11">
        <v>531</v>
      </c>
      <c r="H249" s="11"/>
      <c r="I249" s="10" t="s">
        <v>45</v>
      </c>
    </row>
    <row r="250" spans="1:11" x14ac:dyDescent="0.3">
      <c r="A250" s="7">
        <v>249</v>
      </c>
      <c r="B250" s="12" t="s">
        <v>75</v>
      </c>
      <c r="C250" s="7">
        <v>2012</v>
      </c>
      <c r="D250" s="9">
        <v>9</v>
      </c>
      <c r="E250" s="22" t="s">
        <v>62</v>
      </c>
      <c r="F250" s="30" t="s">
        <v>120</v>
      </c>
      <c r="G250" s="11">
        <v>521</v>
      </c>
      <c r="H250" s="11"/>
      <c r="J250" s="10" t="s">
        <v>47</v>
      </c>
    </row>
    <row r="251" spans="1:11" x14ac:dyDescent="0.3">
      <c r="A251" s="7">
        <v>250</v>
      </c>
      <c r="B251" s="12" t="s">
        <v>75</v>
      </c>
      <c r="C251" s="7">
        <v>2012</v>
      </c>
      <c r="D251" s="9">
        <v>10</v>
      </c>
      <c r="E251" s="22" t="s">
        <v>63</v>
      </c>
      <c r="F251" s="30" t="s">
        <v>222</v>
      </c>
      <c r="G251" s="11">
        <v>520</v>
      </c>
      <c r="H251" s="11"/>
      <c r="I251" s="10"/>
    </row>
    <row r="252" spans="1:11" x14ac:dyDescent="0.3">
      <c r="A252" s="7">
        <v>251</v>
      </c>
      <c r="B252" s="12" t="s">
        <v>75</v>
      </c>
      <c r="C252" s="7">
        <v>2012</v>
      </c>
      <c r="D252" s="9">
        <v>11</v>
      </c>
      <c r="E252" s="22" t="s">
        <v>195</v>
      </c>
      <c r="F252" s="30" t="s">
        <v>59</v>
      </c>
      <c r="G252" s="11">
        <v>514</v>
      </c>
      <c r="H252" s="11"/>
      <c r="J252" s="10" t="s">
        <v>50</v>
      </c>
    </row>
    <row r="253" spans="1:11" x14ac:dyDescent="0.3">
      <c r="A253" s="7">
        <v>252</v>
      </c>
      <c r="B253" s="12" t="s">
        <v>75</v>
      </c>
      <c r="C253" s="7">
        <v>2012</v>
      </c>
      <c r="D253" s="9">
        <v>12</v>
      </c>
      <c r="E253" s="22" t="s">
        <v>73</v>
      </c>
      <c r="F253" s="30" t="s">
        <v>242</v>
      </c>
      <c r="G253" s="11">
        <v>486</v>
      </c>
      <c r="H253" s="11"/>
      <c r="I253" s="10"/>
    </row>
    <row r="254" spans="1:11" x14ac:dyDescent="0.3">
      <c r="A254" s="7">
        <v>253</v>
      </c>
      <c r="B254" s="12" t="s">
        <v>75</v>
      </c>
      <c r="C254" s="7">
        <v>2012</v>
      </c>
      <c r="D254" s="9">
        <v>13</v>
      </c>
      <c r="E254" s="22" t="s">
        <v>65</v>
      </c>
      <c r="F254" s="30" t="s">
        <v>240</v>
      </c>
      <c r="G254" s="11">
        <v>477</v>
      </c>
      <c r="H254" s="11"/>
      <c r="I254" s="10"/>
    </row>
    <row r="255" spans="1:11" x14ac:dyDescent="0.3">
      <c r="A255" s="7">
        <v>254</v>
      </c>
      <c r="B255" s="12" t="s">
        <v>75</v>
      </c>
      <c r="C255" s="7">
        <v>2012</v>
      </c>
      <c r="D255" s="9">
        <v>14</v>
      </c>
      <c r="E255" s="22" t="s">
        <v>196</v>
      </c>
      <c r="F255" s="30" t="s">
        <v>31</v>
      </c>
      <c r="G255" s="11">
        <v>464</v>
      </c>
      <c r="H255" s="11"/>
      <c r="I255" s="10"/>
    </row>
    <row r="256" spans="1:11" x14ac:dyDescent="0.3">
      <c r="A256" s="7">
        <v>255</v>
      </c>
      <c r="B256" s="12" t="s">
        <v>75</v>
      </c>
      <c r="C256" s="7">
        <v>2012</v>
      </c>
      <c r="D256" s="9">
        <v>15</v>
      </c>
      <c r="E256" s="22" t="s">
        <v>206</v>
      </c>
      <c r="F256" s="30" t="s">
        <v>20</v>
      </c>
      <c r="G256" s="11">
        <v>460</v>
      </c>
      <c r="H256" s="11"/>
      <c r="I256" s="10"/>
      <c r="K256" s="8" t="s">
        <v>76</v>
      </c>
    </row>
    <row r="257" spans="1:11" x14ac:dyDescent="0.3">
      <c r="A257" s="7">
        <v>256</v>
      </c>
      <c r="B257" s="12" t="s">
        <v>75</v>
      </c>
      <c r="C257" s="7">
        <v>2012</v>
      </c>
      <c r="D257" s="9">
        <v>16</v>
      </c>
      <c r="E257" s="22" t="s">
        <v>188</v>
      </c>
      <c r="F257" s="30" t="s">
        <v>57</v>
      </c>
      <c r="G257" s="11">
        <v>453</v>
      </c>
      <c r="H257" s="11"/>
      <c r="I257" s="10"/>
    </row>
    <row r="258" spans="1:11" x14ac:dyDescent="0.3">
      <c r="A258" s="7">
        <v>257</v>
      </c>
      <c r="B258" s="12" t="s">
        <v>75</v>
      </c>
      <c r="C258" s="7">
        <v>2012</v>
      </c>
      <c r="D258" s="9">
        <v>17</v>
      </c>
      <c r="E258" s="22" t="s">
        <v>199</v>
      </c>
      <c r="F258" s="30" t="s">
        <v>56</v>
      </c>
      <c r="G258" s="11">
        <v>402</v>
      </c>
      <c r="H258" s="11"/>
      <c r="I258" s="10"/>
    </row>
    <row r="259" spans="1:11" x14ac:dyDescent="0.3">
      <c r="A259" s="7">
        <v>258</v>
      </c>
      <c r="B259" s="12" t="s">
        <v>75</v>
      </c>
      <c r="C259" s="7">
        <v>2012</v>
      </c>
      <c r="D259" s="9">
        <v>18</v>
      </c>
      <c r="E259" s="22" t="s">
        <v>66</v>
      </c>
      <c r="F259" s="30" t="s">
        <v>238</v>
      </c>
      <c r="G259" s="11">
        <v>383</v>
      </c>
      <c r="H259" s="11"/>
      <c r="I259" s="10"/>
    </row>
    <row r="260" spans="1:11" x14ac:dyDescent="0.3">
      <c r="A260" s="7">
        <v>259</v>
      </c>
      <c r="B260" s="12" t="s">
        <v>75</v>
      </c>
      <c r="C260" s="7">
        <v>2012</v>
      </c>
      <c r="D260" s="9">
        <v>19</v>
      </c>
      <c r="E260" s="22" t="s">
        <v>74</v>
      </c>
      <c r="F260" s="30" t="s">
        <v>118</v>
      </c>
      <c r="G260" s="11">
        <v>366</v>
      </c>
      <c r="H260" s="11"/>
      <c r="I260" s="10"/>
    </row>
    <row r="261" spans="1:11" x14ac:dyDescent="0.3">
      <c r="A261" s="7">
        <v>260</v>
      </c>
      <c r="B261" s="12" t="s">
        <v>75</v>
      </c>
      <c r="C261" s="7">
        <v>2012</v>
      </c>
      <c r="D261" s="9" t="s">
        <v>42</v>
      </c>
      <c r="E261" s="22" t="s">
        <v>207</v>
      </c>
      <c r="F261" s="30" t="s">
        <v>19</v>
      </c>
      <c r="G261" s="7" t="s">
        <v>41</v>
      </c>
    </row>
    <row r="262" spans="1:11" x14ac:dyDescent="0.3">
      <c r="A262" s="7">
        <v>261</v>
      </c>
      <c r="B262" s="12" t="s">
        <v>12</v>
      </c>
      <c r="C262" s="7">
        <v>2013</v>
      </c>
      <c r="D262" s="9">
        <v>1</v>
      </c>
      <c r="E262" s="22" t="s">
        <v>0</v>
      </c>
      <c r="F262" s="30" t="s">
        <v>0</v>
      </c>
      <c r="G262" s="11">
        <v>622</v>
      </c>
      <c r="H262" s="11"/>
      <c r="I262" s="10"/>
    </row>
    <row r="263" spans="1:11" x14ac:dyDescent="0.3">
      <c r="A263" s="7">
        <v>262</v>
      </c>
      <c r="B263" s="12" t="s">
        <v>12</v>
      </c>
      <c r="C263" s="7">
        <v>2013</v>
      </c>
      <c r="D263" s="9">
        <v>2</v>
      </c>
      <c r="E263" s="22" t="s">
        <v>208</v>
      </c>
      <c r="F263" s="30" t="s">
        <v>214</v>
      </c>
      <c r="G263" s="11">
        <v>582</v>
      </c>
      <c r="H263" s="11"/>
      <c r="I263" s="10"/>
      <c r="K263" s="8" t="s">
        <v>58</v>
      </c>
    </row>
    <row r="264" spans="1:11" x14ac:dyDescent="0.3">
      <c r="A264" s="7">
        <v>263</v>
      </c>
      <c r="B264" s="12" t="s">
        <v>12</v>
      </c>
      <c r="C264" s="7">
        <v>2013</v>
      </c>
      <c r="D264" s="9">
        <v>3</v>
      </c>
      <c r="E264" s="22" t="s">
        <v>9</v>
      </c>
      <c r="F264" s="30" t="s">
        <v>9</v>
      </c>
      <c r="G264" s="11">
        <v>580</v>
      </c>
      <c r="H264" s="11"/>
      <c r="I264" s="10" t="s">
        <v>43</v>
      </c>
    </row>
    <row r="265" spans="1:11" x14ac:dyDescent="0.3">
      <c r="A265" s="7">
        <v>264</v>
      </c>
      <c r="B265" s="12" t="s">
        <v>12</v>
      </c>
      <c r="C265" s="7">
        <v>2013</v>
      </c>
      <c r="D265" s="9">
        <v>4</v>
      </c>
      <c r="E265" s="22" t="s">
        <v>28</v>
      </c>
      <c r="F265" s="30" t="s">
        <v>28</v>
      </c>
      <c r="G265" s="11">
        <v>553</v>
      </c>
      <c r="H265" s="11"/>
      <c r="I265" s="10" t="s">
        <v>44</v>
      </c>
    </row>
    <row r="266" spans="1:11" x14ac:dyDescent="0.3">
      <c r="A266" s="7">
        <v>265</v>
      </c>
      <c r="B266" s="12" t="s">
        <v>12</v>
      </c>
      <c r="C266" s="7">
        <v>2013</v>
      </c>
      <c r="D266" s="9">
        <v>5</v>
      </c>
      <c r="E266" s="22" t="s">
        <v>14</v>
      </c>
      <c r="F266" s="30" t="s">
        <v>14</v>
      </c>
      <c r="G266" s="11">
        <v>540</v>
      </c>
      <c r="H266" s="11"/>
      <c r="I266" s="10" t="s">
        <v>45</v>
      </c>
    </row>
    <row r="267" spans="1:11" x14ac:dyDescent="0.3">
      <c r="A267" s="7">
        <v>266</v>
      </c>
      <c r="B267" s="12" t="s">
        <v>12</v>
      </c>
      <c r="C267" s="7">
        <v>2013</v>
      </c>
      <c r="D267" s="9">
        <v>6</v>
      </c>
      <c r="E267" s="22" t="s">
        <v>77</v>
      </c>
      <c r="F267" s="30" t="s">
        <v>77</v>
      </c>
      <c r="G267" s="11">
        <v>525</v>
      </c>
      <c r="H267" s="11"/>
      <c r="J267" s="10" t="s">
        <v>46</v>
      </c>
    </row>
    <row r="268" spans="1:11" x14ac:dyDescent="0.3">
      <c r="A268" s="7">
        <v>267</v>
      </c>
      <c r="B268" s="12" t="s">
        <v>12</v>
      </c>
      <c r="C268" s="7">
        <v>2013</v>
      </c>
      <c r="D268" s="9">
        <v>7</v>
      </c>
      <c r="E268" s="22" t="s">
        <v>18</v>
      </c>
      <c r="F268" s="30" t="s">
        <v>18</v>
      </c>
      <c r="G268" s="11">
        <v>524</v>
      </c>
      <c r="H268" s="11"/>
      <c r="J268" s="10" t="s">
        <v>47</v>
      </c>
    </row>
    <row r="269" spans="1:11" x14ac:dyDescent="0.3">
      <c r="A269" s="7">
        <v>268</v>
      </c>
      <c r="B269" s="12" t="s">
        <v>12</v>
      </c>
      <c r="C269" s="7">
        <v>2013</v>
      </c>
      <c r="D269" s="9">
        <v>8</v>
      </c>
      <c r="E269" s="22" t="s">
        <v>32</v>
      </c>
      <c r="F269" s="30" t="s">
        <v>32</v>
      </c>
      <c r="G269" s="11">
        <v>507</v>
      </c>
      <c r="H269" s="11"/>
      <c r="J269" s="10"/>
    </row>
    <row r="270" spans="1:11" x14ac:dyDescent="0.3">
      <c r="A270" s="7">
        <v>269</v>
      </c>
      <c r="B270" s="12" t="s">
        <v>12</v>
      </c>
      <c r="C270" s="7">
        <v>2013</v>
      </c>
      <c r="D270" s="9">
        <v>9</v>
      </c>
      <c r="E270" s="22" t="s">
        <v>26</v>
      </c>
      <c r="F270" s="30" t="s">
        <v>26</v>
      </c>
      <c r="G270" s="11">
        <v>497</v>
      </c>
      <c r="H270" s="11"/>
      <c r="J270" s="10" t="s">
        <v>50</v>
      </c>
    </row>
    <row r="271" spans="1:11" x14ac:dyDescent="0.3">
      <c r="A271" s="7">
        <v>270</v>
      </c>
      <c r="B271" s="12" t="s">
        <v>12</v>
      </c>
      <c r="C271" s="7">
        <v>2013</v>
      </c>
      <c r="D271" s="9">
        <v>10</v>
      </c>
      <c r="E271" s="22" t="s">
        <v>52</v>
      </c>
      <c r="F271" s="30" t="s">
        <v>52</v>
      </c>
      <c r="G271" s="11">
        <v>449</v>
      </c>
      <c r="H271" s="11"/>
      <c r="I271" s="10"/>
    </row>
    <row r="272" spans="1:11" x14ac:dyDescent="0.3">
      <c r="A272" s="7">
        <v>271</v>
      </c>
      <c r="B272" s="12" t="s">
        <v>12</v>
      </c>
      <c r="C272" s="7">
        <v>2013</v>
      </c>
      <c r="D272" s="9">
        <v>11</v>
      </c>
      <c r="E272" s="22" t="s">
        <v>20</v>
      </c>
      <c r="F272" s="30" t="s">
        <v>20</v>
      </c>
      <c r="G272" s="11">
        <v>446</v>
      </c>
      <c r="H272" s="11"/>
      <c r="I272" s="10"/>
    </row>
    <row r="273" spans="1:11" x14ac:dyDescent="0.3">
      <c r="A273" s="7">
        <v>272</v>
      </c>
      <c r="B273" s="12" t="s">
        <v>12</v>
      </c>
      <c r="C273" s="7">
        <v>2013</v>
      </c>
      <c r="D273" s="9">
        <v>12</v>
      </c>
      <c r="E273" s="22" t="s">
        <v>60</v>
      </c>
      <c r="F273" s="30" t="s">
        <v>60</v>
      </c>
      <c r="G273" s="11">
        <v>363</v>
      </c>
      <c r="H273" s="11"/>
    </row>
    <row r="274" spans="1:11" x14ac:dyDescent="0.3">
      <c r="A274" s="7">
        <v>273</v>
      </c>
      <c r="B274" s="12" t="s">
        <v>17</v>
      </c>
      <c r="C274" s="7">
        <v>2014</v>
      </c>
      <c r="D274" s="9">
        <v>1</v>
      </c>
      <c r="E274" s="22" t="s">
        <v>204</v>
      </c>
      <c r="F274" s="30" t="s">
        <v>30</v>
      </c>
      <c r="G274" s="11">
        <v>662</v>
      </c>
      <c r="H274" s="11"/>
      <c r="I274" s="10"/>
      <c r="K274" s="8" t="s">
        <v>80</v>
      </c>
    </row>
    <row r="275" spans="1:11" x14ac:dyDescent="0.3">
      <c r="A275" s="7">
        <v>274</v>
      </c>
      <c r="B275" s="12" t="s">
        <v>17</v>
      </c>
      <c r="C275" s="7">
        <v>2014</v>
      </c>
      <c r="D275" s="9">
        <v>2</v>
      </c>
      <c r="E275" s="22" t="s">
        <v>9</v>
      </c>
      <c r="F275" s="30" t="s">
        <v>9</v>
      </c>
      <c r="G275" s="11">
        <v>598</v>
      </c>
      <c r="H275" s="11"/>
      <c r="J275" s="10" t="s">
        <v>46</v>
      </c>
    </row>
    <row r="276" spans="1:11" x14ac:dyDescent="0.3">
      <c r="A276" s="7">
        <v>275</v>
      </c>
      <c r="B276" s="12" t="s">
        <v>17</v>
      </c>
      <c r="C276" s="7">
        <v>2014</v>
      </c>
      <c r="D276" s="9">
        <v>3</v>
      </c>
      <c r="E276" s="22" t="s">
        <v>36</v>
      </c>
      <c r="F276" s="30" t="s">
        <v>140</v>
      </c>
      <c r="G276" s="11">
        <v>597</v>
      </c>
      <c r="H276" s="11"/>
      <c r="I276" s="10" t="s">
        <v>43</v>
      </c>
    </row>
    <row r="277" spans="1:11" x14ac:dyDescent="0.3">
      <c r="A277" s="7">
        <v>276</v>
      </c>
      <c r="B277" s="12" t="s">
        <v>17</v>
      </c>
      <c r="C277" s="7">
        <v>2014</v>
      </c>
      <c r="D277" s="9">
        <v>4</v>
      </c>
      <c r="E277" s="22" t="s">
        <v>184</v>
      </c>
      <c r="F277" s="30" t="s">
        <v>32</v>
      </c>
      <c r="G277" s="11">
        <v>577</v>
      </c>
      <c r="H277" s="11"/>
      <c r="I277" s="10"/>
    </row>
    <row r="278" spans="1:11" x14ac:dyDescent="0.3">
      <c r="A278" s="7">
        <v>277</v>
      </c>
      <c r="B278" s="12" t="s">
        <v>17</v>
      </c>
      <c r="C278" s="7">
        <v>2014</v>
      </c>
      <c r="D278" s="9">
        <v>5</v>
      </c>
      <c r="E278" s="22" t="s">
        <v>193</v>
      </c>
      <c r="F278" s="30" t="s">
        <v>26</v>
      </c>
      <c r="G278" s="11">
        <v>575</v>
      </c>
      <c r="H278" s="11"/>
      <c r="J278" s="10" t="s">
        <v>47</v>
      </c>
      <c r="K278" s="8" t="s">
        <v>58</v>
      </c>
    </row>
    <row r="279" spans="1:11" x14ac:dyDescent="0.3">
      <c r="A279" s="7">
        <v>278</v>
      </c>
      <c r="B279" s="12" t="s">
        <v>17</v>
      </c>
      <c r="C279" s="7">
        <v>2014</v>
      </c>
      <c r="D279" s="9">
        <v>6</v>
      </c>
      <c r="E279" s="22" t="s">
        <v>185</v>
      </c>
      <c r="F279" s="30" t="s">
        <v>18</v>
      </c>
      <c r="G279" s="11">
        <v>568</v>
      </c>
      <c r="H279" s="11"/>
      <c r="I279" s="10" t="s">
        <v>44</v>
      </c>
    </row>
    <row r="280" spans="1:11" x14ac:dyDescent="0.3">
      <c r="A280" s="7">
        <v>279</v>
      </c>
      <c r="B280" s="12" t="s">
        <v>17</v>
      </c>
      <c r="C280" s="7">
        <v>2014</v>
      </c>
      <c r="D280" s="9">
        <v>7</v>
      </c>
      <c r="E280" s="22" t="s">
        <v>182</v>
      </c>
      <c r="F280" s="30" t="s">
        <v>19</v>
      </c>
      <c r="G280" s="11">
        <v>553</v>
      </c>
      <c r="H280" s="11"/>
      <c r="I280" s="10"/>
    </row>
    <row r="281" spans="1:11" x14ac:dyDescent="0.3">
      <c r="A281" s="7">
        <v>280</v>
      </c>
      <c r="B281" s="12" t="s">
        <v>17</v>
      </c>
      <c r="C281" s="7">
        <v>2014</v>
      </c>
      <c r="D281" s="9">
        <v>8</v>
      </c>
      <c r="E281" s="22" t="s">
        <v>202</v>
      </c>
      <c r="F281" s="30" t="s">
        <v>77</v>
      </c>
      <c r="G281" s="11">
        <v>547</v>
      </c>
      <c r="H281" s="11"/>
      <c r="J281" s="10" t="s">
        <v>50</v>
      </c>
    </row>
    <row r="282" spans="1:11" x14ac:dyDescent="0.3">
      <c r="A282" s="7">
        <v>281</v>
      </c>
      <c r="B282" s="12" t="s">
        <v>17</v>
      </c>
      <c r="C282" s="7">
        <v>2014</v>
      </c>
      <c r="D282" s="9">
        <v>9</v>
      </c>
      <c r="E282" s="22" t="s">
        <v>63</v>
      </c>
      <c r="F282" s="30" t="s">
        <v>222</v>
      </c>
      <c r="G282" s="11">
        <v>546</v>
      </c>
      <c r="H282" s="11"/>
      <c r="I282" s="10" t="s">
        <v>45</v>
      </c>
    </row>
    <row r="283" spans="1:11" x14ac:dyDescent="0.3">
      <c r="A283" s="7">
        <v>282</v>
      </c>
      <c r="B283" s="12" t="s">
        <v>17</v>
      </c>
      <c r="C283" s="7">
        <v>2014</v>
      </c>
      <c r="D283" s="9">
        <v>10</v>
      </c>
      <c r="E283" s="22" t="s">
        <v>73</v>
      </c>
      <c r="F283" s="30" t="s">
        <v>242</v>
      </c>
      <c r="G283" s="11">
        <v>517</v>
      </c>
      <c r="H283" s="11"/>
      <c r="I283" s="10"/>
    </row>
    <row r="284" spans="1:11" x14ac:dyDescent="0.3">
      <c r="A284" s="7">
        <v>283</v>
      </c>
      <c r="B284" s="12" t="s">
        <v>17</v>
      </c>
      <c r="C284" s="7">
        <v>2014</v>
      </c>
      <c r="D284" s="9">
        <v>11</v>
      </c>
      <c r="E284" s="22" t="s">
        <v>175</v>
      </c>
      <c r="F284" s="30" t="s">
        <v>53</v>
      </c>
      <c r="G284" s="11">
        <v>513</v>
      </c>
      <c r="H284" s="11"/>
      <c r="I284" s="10"/>
    </row>
    <row r="285" spans="1:11" x14ac:dyDescent="0.3">
      <c r="A285" s="7">
        <v>284</v>
      </c>
      <c r="B285" s="12" t="s">
        <v>17</v>
      </c>
      <c r="C285" s="7">
        <v>2014</v>
      </c>
      <c r="D285" s="9">
        <v>12</v>
      </c>
      <c r="E285" s="22" t="s">
        <v>195</v>
      </c>
      <c r="F285" s="30" t="s">
        <v>59</v>
      </c>
      <c r="G285" s="11">
        <v>509</v>
      </c>
      <c r="H285" s="11"/>
      <c r="I285" s="10"/>
    </row>
    <row r="286" spans="1:11" x14ac:dyDescent="0.3">
      <c r="A286" s="7">
        <v>285</v>
      </c>
      <c r="B286" s="12" t="s">
        <v>17</v>
      </c>
      <c r="C286" s="7">
        <v>2014</v>
      </c>
      <c r="D286" s="9">
        <v>13</v>
      </c>
      <c r="E286" s="22" t="s">
        <v>78</v>
      </c>
      <c r="F286" s="30" t="s">
        <v>235</v>
      </c>
      <c r="G286" s="11">
        <v>508</v>
      </c>
      <c r="H286" s="11"/>
      <c r="I286" s="10"/>
    </row>
    <row r="287" spans="1:11" x14ac:dyDescent="0.3">
      <c r="A287" s="7">
        <v>286</v>
      </c>
      <c r="B287" s="12" t="s">
        <v>17</v>
      </c>
      <c r="C287" s="7">
        <v>2014</v>
      </c>
      <c r="D287" s="9">
        <v>14</v>
      </c>
      <c r="E287" s="22" t="s">
        <v>190</v>
      </c>
      <c r="F287" s="30" t="s">
        <v>22</v>
      </c>
      <c r="G287" s="11">
        <v>493</v>
      </c>
      <c r="H287" s="11"/>
      <c r="I287" s="10"/>
    </row>
    <row r="288" spans="1:11" x14ac:dyDescent="0.3">
      <c r="A288" s="7">
        <v>287</v>
      </c>
      <c r="B288" s="12" t="s">
        <v>17</v>
      </c>
      <c r="C288" s="7">
        <v>2014</v>
      </c>
      <c r="D288" s="9">
        <v>15</v>
      </c>
      <c r="E288" s="22" t="s">
        <v>186</v>
      </c>
      <c r="F288" s="30" t="s">
        <v>52</v>
      </c>
      <c r="G288" s="11">
        <v>477</v>
      </c>
      <c r="H288" s="11"/>
      <c r="I288" s="10"/>
    </row>
    <row r="289" spans="1:9" x14ac:dyDescent="0.3">
      <c r="A289" s="7">
        <v>288</v>
      </c>
      <c r="B289" s="12" t="s">
        <v>17</v>
      </c>
      <c r="C289" s="7">
        <v>2014</v>
      </c>
      <c r="D289" s="9">
        <v>16</v>
      </c>
      <c r="E289" s="22" t="s">
        <v>66</v>
      </c>
      <c r="F289" s="30" t="s">
        <v>238</v>
      </c>
      <c r="G289" s="11">
        <v>444</v>
      </c>
      <c r="H289" s="11"/>
      <c r="I289" s="10"/>
    </row>
    <row r="290" spans="1:9" x14ac:dyDescent="0.3">
      <c r="A290" s="7">
        <v>289</v>
      </c>
      <c r="B290" s="12" t="s">
        <v>17</v>
      </c>
      <c r="C290" s="7">
        <v>2014</v>
      </c>
      <c r="D290" s="9">
        <v>17</v>
      </c>
      <c r="E290" s="22" t="s">
        <v>189</v>
      </c>
      <c r="F290" s="30" t="s">
        <v>51</v>
      </c>
      <c r="G290" s="11">
        <v>441</v>
      </c>
      <c r="H290" s="11"/>
      <c r="I290" s="10"/>
    </row>
    <row r="291" spans="1:9" x14ac:dyDescent="0.3">
      <c r="A291" s="7">
        <v>290</v>
      </c>
      <c r="B291" s="12" t="s">
        <v>17</v>
      </c>
      <c r="C291" s="7">
        <v>2014</v>
      </c>
      <c r="D291" s="9">
        <v>18</v>
      </c>
      <c r="E291" s="22" t="s">
        <v>70</v>
      </c>
      <c r="F291" s="30" t="s">
        <v>117</v>
      </c>
      <c r="G291" s="11">
        <v>378</v>
      </c>
      <c r="H291" s="11"/>
      <c r="I291" s="10"/>
    </row>
    <row r="292" spans="1:9" x14ac:dyDescent="0.3">
      <c r="A292" s="7">
        <v>291</v>
      </c>
      <c r="B292" s="12" t="s">
        <v>17</v>
      </c>
      <c r="C292" s="7">
        <v>2014</v>
      </c>
      <c r="D292" s="9" t="s">
        <v>42</v>
      </c>
      <c r="E292" s="22" t="s">
        <v>209</v>
      </c>
      <c r="F292" s="30" t="s">
        <v>252</v>
      </c>
      <c r="G292" s="11" t="s">
        <v>41</v>
      </c>
      <c r="H292" s="11"/>
      <c r="I292" s="10"/>
    </row>
    <row r="293" spans="1:9" x14ac:dyDescent="0.3">
      <c r="A293" s="7">
        <v>292</v>
      </c>
      <c r="B293" s="12" t="s">
        <v>17</v>
      </c>
      <c r="C293" s="7">
        <v>2014</v>
      </c>
      <c r="D293" s="9" t="s">
        <v>42</v>
      </c>
      <c r="E293" s="22" t="s">
        <v>210</v>
      </c>
      <c r="F293" s="30" t="s">
        <v>61</v>
      </c>
      <c r="G293" s="11" t="s">
        <v>41</v>
      </c>
      <c r="H293" s="11"/>
      <c r="I293" s="10"/>
    </row>
    <row r="294" spans="1:9" x14ac:dyDescent="0.3">
      <c r="A294" s="7">
        <v>293</v>
      </c>
      <c r="B294" s="12" t="s">
        <v>17</v>
      </c>
      <c r="C294" s="7">
        <v>2014</v>
      </c>
      <c r="D294" s="9" t="s">
        <v>81</v>
      </c>
      <c r="E294" s="22" t="s">
        <v>79</v>
      </c>
      <c r="F294" s="30" t="s">
        <v>57</v>
      </c>
      <c r="G294" s="11" t="s">
        <v>81</v>
      </c>
      <c r="H294" s="11"/>
      <c r="I294" s="10"/>
    </row>
    <row r="295" spans="1:9" x14ac:dyDescent="0.3">
      <c r="A295" s="7">
        <v>294</v>
      </c>
      <c r="B295" s="12" t="s">
        <v>17</v>
      </c>
      <c r="C295" s="7">
        <v>2014</v>
      </c>
      <c r="D295" s="9" t="s">
        <v>81</v>
      </c>
      <c r="E295" s="22" t="s">
        <v>65</v>
      </c>
      <c r="F295" s="30" t="s">
        <v>240</v>
      </c>
      <c r="G295" s="11" t="s">
        <v>81</v>
      </c>
      <c r="H295" s="11"/>
      <c r="I295" s="10"/>
    </row>
    <row r="296" spans="1:9" x14ac:dyDescent="0.3">
      <c r="A296" s="7">
        <v>295</v>
      </c>
      <c r="B296" s="12" t="s">
        <v>17</v>
      </c>
      <c r="C296" s="7">
        <v>2014</v>
      </c>
      <c r="D296" s="9" t="s">
        <v>81</v>
      </c>
      <c r="E296" s="22" t="s">
        <v>62</v>
      </c>
      <c r="F296" s="30" t="s">
        <v>120</v>
      </c>
      <c r="G296" s="11" t="s">
        <v>81</v>
      </c>
      <c r="H296" s="11"/>
      <c r="I296" s="10"/>
    </row>
    <row r="297" spans="1:9" x14ac:dyDescent="0.3">
      <c r="A297" s="7">
        <v>296</v>
      </c>
      <c r="B297" s="12" t="s">
        <v>17</v>
      </c>
      <c r="C297" s="7">
        <v>2014</v>
      </c>
      <c r="D297" s="9" t="s">
        <v>81</v>
      </c>
      <c r="E297" s="22" t="s">
        <v>194</v>
      </c>
      <c r="F297" s="30" t="s">
        <v>28</v>
      </c>
      <c r="G297" s="11" t="s">
        <v>81</v>
      </c>
      <c r="H297" s="11"/>
    </row>
    <row r="298" spans="1:9" x14ac:dyDescent="0.3">
      <c r="A298" s="7">
        <v>297</v>
      </c>
      <c r="B298" s="12" t="s">
        <v>64</v>
      </c>
      <c r="C298" s="7">
        <v>2015</v>
      </c>
      <c r="D298" s="9">
        <v>1</v>
      </c>
      <c r="E298" s="22" t="s">
        <v>68</v>
      </c>
      <c r="F298" s="30" t="s">
        <v>214</v>
      </c>
      <c r="G298" s="11">
        <v>626</v>
      </c>
      <c r="H298" s="11">
        <v>80</v>
      </c>
      <c r="I298" s="10"/>
    </row>
    <row r="299" spans="1:9" x14ac:dyDescent="0.3">
      <c r="A299" s="7">
        <v>298</v>
      </c>
      <c r="B299" s="12" t="s">
        <v>64</v>
      </c>
      <c r="C299" s="7">
        <v>2015</v>
      </c>
      <c r="D299" s="9">
        <v>2</v>
      </c>
      <c r="E299" s="22" t="s">
        <v>36</v>
      </c>
      <c r="F299" s="30" t="s">
        <v>140</v>
      </c>
      <c r="G299" s="11">
        <v>614</v>
      </c>
      <c r="H299" s="11">
        <v>47</v>
      </c>
      <c r="I299" s="10" t="s">
        <v>43</v>
      </c>
    </row>
    <row r="300" spans="1:9" x14ac:dyDescent="0.3">
      <c r="A300" s="7">
        <v>299</v>
      </c>
      <c r="B300" s="12" t="s">
        <v>64</v>
      </c>
      <c r="C300" s="7">
        <v>2015</v>
      </c>
      <c r="D300" s="9">
        <v>3</v>
      </c>
      <c r="E300" s="22" t="s">
        <v>184</v>
      </c>
      <c r="F300" s="30" t="s">
        <v>32</v>
      </c>
      <c r="G300" s="11">
        <v>597</v>
      </c>
      <c r="H300" s="11">
        <v>53</v>
      </c>
      <c r="I300" s="10" t="s">
        <v>44</v>
      </c>
    </row>
    <row r="301" spans="1:9" x14ac:dyDescent="0.3">
      <c r="A301" s="7">
        <v>300</v>
      </c>
      <c r="B301" s="12" t="s">
        <v>64</v>
      </c>
      <c r="C301" s="7">
        <v>2015</v>
      </c>
      <c r="D301" s="9">
        <v>4</v>
      </c>
      <c r="E301" s="22" t="s">
        <v>193</v>
      </c>
      <c r="F301" s="30" t="s">
        <v>26</v>
      </c>
      <c r="G301" s="11">
        <v>595</v>
      </c>
      <c r="H301" s="11">
        <v>39</v>
      </c>
      <c r="I301" s="10" t="s">
        <v>45</v>
      </c>
    </row>
    <row r="302" spans="1:9" x14ac:dyDescent="0.3">
      <c r="A302" s="7">
        <v>301</v>
      </c>
      <c r="B302" s="12" t="s">
        <v>64</v>
      </c>
      <c r="C302" s="7">
        <v>2015</v>
      </c>
      <c r="D302" s="9">
        <v>5</v>
      </c>
      <c r="E302" s="22" t="s">
        <v>182</v>
      </c>
      <c r="F302" s="30" t="s">
        <v>19</v>
      </c>
      <c r="G302" s="11">
        <v>592</v>
      </c>
      <c r="H302" s="11">
        <v>52</v>
      </c>
      <c r="I302" s="10"/>
    </row>
    <row r="303" spans="1:9" x14ac:dyDescent="0.3">
      <c r="A303" s="7">
        <v>302</v>
      </c>
      <c r="B303" s="12" t="s">
        <v>64</v>
      </c>
      <c r="C303" s="7">
        <v>2015</v>
      </c>
      <c r="D303" s="9">
        <v>6</v>
      </c>
      <c r="E303" s="22" t="s">
        <v>194</v>
      </c>
      <c r="F303" s="30" t="s">
        <v>28</v>
      </c>
      <c r="G303" s="11">
        <v>584</v>
      </c>
      <c r="H303" s="11">
        <v>39</v>
      </c>
      <c r="I303" s="10"/>
    </row>
    <row r="304" spans="1:9" x14ac:dyDescent="0.3">
      <c r="A304" s="7">
        <v>303</v>
      </c>
      <c r="B304" s="12" t="s">
        <v>64</v>
      </c>
      <c r="C304" s="7">
        <v>2015</v>
      </c>
      <c r="D304" s="9">
        <v>7</v>
      </c>
      <c r="E304" s="22" t="s">
        <v>201</v>
      </c>
      <c r="F304" s="30" t="s">
        <v>14</v>
      </c>
      <c r="G304" s="11">
        <v>559</v>
      </c>
      <c r="H304" s="11">
        <v>43</v>
      </c>
      <c r="I304" s="10"/>
    </row>
    <row r="305" spans="1:11" x14ac:dyDescent="0.3">
      <c r="A305" s="7">
        <v>304</v>
      </c>
      <c r="B305" s="12" t="s">
        <v>64</v>
      </c>
      <c r="C305" s="7">
        <v>2015</v>
      </c>
      <c r="D305" s="9">
        <v>8</v>
      </c>
      <c r="E305" s="22" t="s">
        <v>63</v>
      </c>
      <c r="F305" s="30" t="s">
        <v>222</v>
      </c>
      <c r="G305" s="11">
        <v>556</v>
      </c>
      <c r="H305" s="11">
        <v>40</v>
      </c>
      <c r="I305" s="10"/>
    </row>
    <row r="306" spans="1:11" x14ac:dyDescent="0.3">
      <c r="A306" s="7">
        <v>305</v>
      </c>
      <c r="B306" s="12" t="s">
        <v>64</v>
      </c>
      <c r="C306" s="7">
        <v>2015</v>
      </c>
      <c r="D306" s="9">
        <v>9</v>
      </c>
      <c r="E306" s="22" t="s">
        <v>175</v>
      </c>
      <c r="F306" s="30" t="s">
        <v>53</v>
      </c>
      <c r="G306" s="11">
        <v>555</v>
      </c>
      <c r="H306" s="11">
        <v>30</v>
      </c>
      <c r="J306" s="10" t="s">
        <v>46</v>
      </c>
    </row>
    <row r="307" spans="1:11" x14ac:dyDescent="0.3">
      <c r="A307" s="7">
        <v>306</v>
      </c>
      <c r="B307" s="12" t="s">
        <v>64</v>
      </c>
      <c r="C307" s="7">
        <v>2015</v>
      </c>
      <c r="D307" s="9">
        <v>10</v>
      </c>
      <c r="E307" s="22" t="s">
        <v>185</v>
      </c>
      <c r="F307" s="30" t="s">
        <v>18</v>
      </c>
      <c r="G307" s="11">
        <v>534</v>
      </c>
      <c r="H307" s="11">
        <v>33</v>
      </c>
      <c r="J307" s="10"/>
    </row>
    <row r="308" spans="1:11" x14ac:dyDescent="0.3">
      <c r="A308" s="7">
        <v>307</v>
      </c>
      <c r="B308" s="12" t="s">
        <v>64</v>
      </c>
      <c r="C308" s="7">
        <v>2015</v>
      </c>
      <c r="D308" s="9">
        <v>11</v>
      </c>
      <c r="E308" s="22" t="s">
        <v>62</v>
      </c>
      <c r="F308" s="30" t="s">
        <v>120</v>
      </c>
      <c r="G308" s="11">
        <v>528</v>
      </c>
      <c r="H308" s="11">
        <v>25</v>
      </c>
      <c r="J308" s="10" t="s">
        <v>47</v>
      </c>
    </row>
    <row r="309" spans="1:11" x14ac:dyDescent="0.3">
      <c r="A309" s="7">
        <v>308</v>
      </c>
      <c r="B309" s="12" t="s">
        <v>64</v>
      </c>
      <c r="C309" s="7">
        <v>2015</v>
      </c>
      <c r="D309" s="9">
        <v>12</v>
      </c>
      <c r="E309" s="22" t="s">
        <v>211</v>
      </c>
      <c r="F309" s="30" t="s">
        <v>52</v>
      </c>
      <c r="G309" s="11">
        <v>525</v>
      </c>
      <c r="H309" s="11">
        <v>29</v>
      </c>
      <c r="J309" s="10" t="s">
        <v>50</v>
      </c>
      <c r="K309" s="8" t="s">
        <v>58</v>
      </c>
    </row>
    <row r="310" spans="1:11" x14ac:dyDescent="0.3">
      <c r="A310" s="7">
        <v>309</v>
      </c>
      <c r="B310" s="12" t="s">
        <v>64</v>
      </c>
      <c r="C310" s="7">
        <v>2015</v>
      </c>
      <c r="D310" s="9">
        <v>13</v>
      </c>
      <c r="E310" s="22" t="s">
        <v>196</v>
      </c>
      <c r="F310" s="30" t="s">
        <v>31</v>
      </c>
      <c r="G310" s="11">
        <v>513</v>
      </c>
      <c r="H310" s="11">
        <v>30</v>
      </c>
      <c r="I310" s="10"/>
    </row>
    <row r="311" spans="1:11" x14ac:dyDescent="0.3">
      <c r="A311" s="7">
        <v>310</v>
      </c>
      <c r="B311" s="12" t="s">
        <v>64</v>
      </c>
      <c r="C311" s="7">
        <v>2015</v>
      </c>
      <c r="D311" s="9">
        <v>14</v>
      </c>
      <c r="E311" s="22" t="s">
        <v>78</v>
      </c>
      <c r="F311" s="30" t="s">
        <v>235</v>
      </c>
      <c r="G311" s="11">
        <v>488</v>
      </c>
      <c r="H311" s="11">
        <v>37</v>
      </c>
      <c r="I311" s="10"/>
    </row>
    <row r="312" spans="1:11" x14ac:dyDescent="0.3">
      <c r="A312" s="7">
        <v>311</v>
      </c>
      <c r="B312" s="12" t="s">
        <v>64</v>
      </c>
      <c r="C312" s="7">
        <v>2015</v>
      </c>
      <c r="D312" s="9">
        <v>15</v>
      </c>
      <c r="E312" s="22" t="s">
        <v>82</v>
      </c>
      <c r="F312" s="30" t="s">
        <v>216</v>
      </c>
      <c r="G312" s="11">
        <v>476</v>
      </c>
      <c r="H312" s="11">
        <v>34</v>
      </c>
      <c r="I312" s="10"/>
    </row>
    <row r="313" spans="1:11" x14ac:dyDescent="0.3">
      <c r="A313" s="7">
        <v>312</v>
      </c>
      <c r="B313" s="12" t="s">
        <v>64</v>
      </c>
      <c r="C313" s="7">
        <v>2015</v>
      </c>
      <c r="D313" s="9">
        <v>16</v>
      </c>
      <c r="E313" s="22" t="s">
        <v>200</v>
      </c>
      <c r="F313" s="30" t="s">
        <v>60</v>
      </c>
      <c r="G313" s="11">
        <v>420</v>
      </c>
      <c r="H313" s="11">
        <v>19</v>
      </c>
      <c r="I313" s="10"/>
    </row>
    <row r="314" spans="1:11" x14ac:dyDescent="0.3">
      <c r="A314" s="7">
        <v>313</v>
      </c>
      <c r="B314" s="12" t="s">
        <v>64</v>
      </c>
      <c r="C314" s="7">
        <v>2015</v>
      </c>
      <c r="D314" s="9">
        <v>17</v>
      </c>
      <c r="E314" s="22" t="s">
        <v>83</v>
      </c>
      <c r="F314" s="30" t="s">
        <v>217</v>
      </c>
      <c r="G314" s="11">
        <v>410</v>
      </c>
      <c r="H314" s="11">
        <v>18</v>
      </c>
      <c r="I314" s="10"/>
    </row>
    <row r="315" spans="1:11" x14ac:dyDescent="0.3">
      <c r="A315" s="7">
        <v>314</v>
      </c>
      <c r="B315" s="12" t="s">
        <v>64</v>
      </c>
      <c r="C315" s="7">
        <v>2015</v>
      </c>
      <c r="D315" s="9">
        <v>18</v>
      </c>
      <c r="E315" s="22" t="s">
        <v>74</v>
      </c>
      <c r="F315" s="30" t="s">
        <v>118</v>
      </c>
      <c r="G315" s="11">
        <v>356</v>
      </c>
      <c r="H315" s="11">
        <v>16</v>
      </c>
      <c r="I315" s="10"/>
    </row>
    <row r="316" spans="1:11" x14ac:dyDescent="0.3">
      <c r="A316" s="7">
        <v>315</v>
      </c>
      <c r="B316" s="12" t="s">
        <v>64</v>
      </c>
      <c r="C316" s="7">
        <v>2015</v>
      </c>
      <c r="D316" s="9" t="s">
        <v>42</v>
      </c>
      <c r="E316" s="22" t="s">
        <v>212</v>
      </c>
      <c r="F316" s="30" t="s">
        <v>245</v>
      </c>
      <c r="G316" s="11" t="s">
        <v>41</v>
      </c>
      <c r="H316" s="11">
        <v>26</v>
      </c>
      <c r="I316" s="10"/>
    </row>
    <row r="317" spans="1:11" x14ac:dyDescent="0.3">
      <c r="A317" s="7">
        <v>316</v>
      </c>
      <c r="B317" s="12" t="s">
        <v>37</v>
      </c>
      <c r="C317" s="7">
        <v>2016</v>
      </c>
      <c r="D317" s="9">
        <v>1</v>
      </c>
      <c r="E317" s="22" t="s">
        <v>181</v>
      </c>
      <c r="F317" s="30" t="s">
        <v>0</v>
      </c>
      <c r="G317" s="11">
        <v>613</v>
      </c>
      <c r="H317" s="11">
        <v>66</v>
      </c>
      <c r="I317" s="10"/>
    </row>
    <row r="318" spans="1:11" x14ac:dyDescent="0.3">
      <c r="A318" s="7">
        <v>317</v>
      </c>
      <c r="B318" s="12" t="s">
        <v>37</v>
      </c>
      <c r="C318" s="7">
        <v>2016</v>
      </c>
      <c r="D318" s="9">
        <v>2</v>
      </c>
      <c r="E318" s="22" t="s">
        <v>213</v>
      </c>
      <c r="F318" s="30" t="s">
        <v>26</v>
      </c>
      <c r="G318" s="11">
        <v>605</v>
      </c>
      <c r="H318" s="11">
        <v>40</v>
      </c>
      <c r="I318" s="10" t="s">
        <v>43</v>
      </c>
      <c r="K318" s="8" t="s">
        <v>58</v>
      </c>
    </row>
    <row r="319" spans="1:11" x14ac:dyDescent="0.3">
      <c r="A319" s="7">
        <v>318</v>
      </c>
      <c r="B319" s="12" t="s">
        <v>37</v>
      </c>
      <c r="C319" s="7">
        <v>2016</v>
      </c>
      <c r="D319" s="9">
        <v>3</v>
      </c>
      <c r="E319" s="22" t="s">
        <v>182</v>
      </c>
      <c r="F319" s="30" t="s">
        <v>19</v>
      </c>
      <c r="G319" s="11">
        <v>581</v>
      </c>
      <c r="H319" s="11">
        <v>50</v>
      </c>
      <c r="I319" s="10" t="s">
        <v>44</v>
      </c>
    </row>
    <row r="320" spans="1:11" x14ac:dyDescent="0.3">
      <c r="A320" s="7">
        <v>319</v>
      </c>
      <c r="B320" s="12" t="s">
        <v>37</v>
      </c>
      <c r="C320" s="7">
        <v>2016</v>
      </c>
      <c r="D320" s="9">
        <v>4</v>
      </c>
      <c r="E320" s="22" t="s">
        <v>184</v>
      </c>
      <c r="F320" s="30" t="s">
        <v>32</v>
      </c>
      <c r="G320" s="11">
        <v>563</v>
      </c>
      <c r="H320" s="11">
        <v>62</v>
      </c>
      <c r="I320" s="10"/>
    </row>
    <row r="321" spans="1:11" x14ac:dyDescent="0.3">
      <c r="A321" s="7">
        <v>320</v>
      </c>
      <c r="B321" s="12" t="s">
        <v>37</v>
      </c>
      <c r="C321" s="7">
        <v>2016</v>
      </c>
      <c r="D321" s="9">
        <v>5</v>
      </c>
      <c r="E321" s="22" t="s">
        <v>201</v>
      </c>
      <c r="F321" s="30" t="s">
        <v>14</v>
      </c>
      <c r="G321" s="11">
        <v>541</v>
      </c>
      <c r="H321" s="11">
        <v>43</v>
      </c>
      <c r="I321" s="10" t="s">
        <v>45</v>
      </c>
    </row>
    <row r="322" spans="1:11" x14ac:dyDescent="0.3">
      <c r="A322" s="7">
        <v>321</v>
      </c>
      <c r="B322" s="12" t="s">
        <v>37</v>
      </c>
      <c r="C322" s="7">
        <v>2016</v>
      </c>
      <c r="D322" s="9">
        <v>6</v>
      </c>
      <c r="E322" s="22" t="s">
        <v>63</v>
      </c>
      <c r="F322" s="30" t="s">
        <v>222</v>
      </c>
      <c r="G322" s="11">
        <v>534</v>
      </c>
      <c r="H322" s="11">
        <v>38</v>
      </c>
      <c r="I322" s="10"/>
    </row>
    <row r="323" spans="1:11" x14ac:dyDescent="0.3">
      <c r="A323" s="7">
        <v>322</v>
      </c>
      <c r="B323" s="12" t="s">
        <v>37</v>
      </c>
      <c r="C323" s="7">
        <v>2016</v>
      </c>
      <c r="D323" s="9">
        <v>7</v>
      </c>
      <c r="E323" s="22" t="s">
        <v>185</v>
      </c>
      <c r="F323" s="30" t="s">
        <v>18</v>
      </c>
      <c r="G323" s="11">
        <v>530</v>
      </c>
      <c r="H323" s="11">
        <v>32</v>
      </c>
      <c r="I323" s="10"/>
    </row>
    <row r="324" spans="1:11" x14ac:dyDescent="0.3">
      <c r="A324" s="7">
        <v>323</v>
      </c>
      <c r="B324" s="12" t="s">
        <v>37</v>
      </c>
      <c r="C324" s="7">
        <v>2016</v>
      </c>
      <c r="D324" s="9">
        <v>8</v>
      </c>
      <c r="E324" s="22" t="s">
        <v>62</v>
      </c>
      <c r="F324" s="30" t="s">
        <v>120</v>
      </c>
      <c r="G324" s="11">
        <v>520</v>
      </c>
      <c r="H324" s="11">
        <v>26</v>
      </c>
      <c r="J324" s="10" t="s">
        <v>46</v>
      </c>
    </row>
    <row r="325" spans="1:11" x14ac:dyDescent="0.3">
      <c r="A325" s="7">
        <v>324</v>
      </c>
      <c r="B325" s="12" t="s">
        <v>37</v>
      </c>
      <c r="C325" s="7">
        <v>2016</v>
      </c>
      <c r="D325" s="9">
        <v>9</v>
      </c>
      <c r="E325" s="22" t="s">
        <v>175</v>
      </c>
      <c r="F325" s="30" t="s">
        <v>53</v>
      </c>
      <c r="G325" s="11">
        <v>518</v>
      </c>
      <c r="H325" s="11">
        <v>31</v>
      </c>
      <c r="J325" s="10"/>
    </row>
    <row r="326" spans="1:11" x14ac:dyDescent="0.3">
      <c r="A326" s="7">
        <v>325</v>
      </c>
      <c r="B326" s="12" t="s">
        <v>37</v>
      </c>
      <c r="C326" s="7">
        <v>2016</v>
      </c>
      <c r="D326" s="9">
        <v>10</v>
      </c>
      <c r="E326" s="22" t="s">
        <v>73</v>
      </c>
      <c r="F326" s="30" t="s">
        <v>242</v>
      </c>
      <c r="G326" s="11">
        <v>512</v>
      </c>
      <c r="H326" s="11">
        <v>41</v>
      </c>
      <c r="J326" s="10"/>
    </row>
    <row r="327" spans="1:11" x14ac:dyDescent="0.3">
      <c r="A327" s="7">
        <v>326</v>
      </c>
      <c r="B327" s="12" t="s">
        <v>37</v>
      </c>
      <c r="C327" s="7">
        <v>2016</v>
      </c>
      <c r="D327" s="9">
        <v>11</v>
      </c>
      <c r="E327" s="22" t="s">
        <v>202</v>
      </c>
      <c r="F327" s="30" t="s">
        <v>77</v>
      </c>
      <c r="G327" s="11">
        <v>481</v>
      </c>
      <c r="H327" s="11">
        <v>22</v>
      </c>
      <c r="J327" s="10" t="s">
        <v>47</v>
      </c>
    </row>
    <row r="328" spans="1:11" x14ac:dyDescent="0.3">
      <c r="A328" s="7">
        <v>327</v>
      </c>
      <c r="B328" s="12" t="s">
        <v>37</v>
      </c>
      <c r="C328" s="7">
        <v>2016</v>
      </c>
      <c r="D328" s="9">
        <v>12</v>
      </c>
      <c r="E328" s="22" t="s">
        <v>195</v>
      </c>
      <c r="F328" s="30" t="s">
        <v>59</v>
      </c>
      <c r="G328" s="11">
        <v>466</v>
      </c>
      <c r="H328" s="11">
        <v>23</v>
      </c>
      <c r="J328" s="10" t="s">
        <v>50</v>
      </c>
    </row>
    <row r="329" spans="1:11" x14ac:dyDescent="0.3">
      <c r="A329" s="7">
        <v>328</v>
      </c>
      <c r="B329" s="12" t="s">
        <v>37</v>
      </c>
      <c r="C329" s="7">
        <v>2016</v>
      </c>
      <c r="D329" s="9">
        <v>13</v>
      </c>
      <c r="E329" s="22" t="s">
        <v>65</v>
      </c>
      <c r="F329" s="30" t="s">
        <v>240</v>
      </c>
      <c r="G329" s="11">
        <v>461</v>
      </c>
      <c r="H329" s="11">
        <v>26</v>
      </c>
      <c r="I329" s="10"/>
    </row>
    <row r="330" spans="1:11" x14ac:dyDescent="0.3">
      <c r="A330" s="7">
        <v>329</v>
      </c>
      <c r="B330" s="12" t="s">
        <v>37</v>
      </c>
      <c r="C330" s="7">
        <v>2016</v>
      </c>
      <c r="D330" s="9">
        <v>14</v>
      </c>
      <c r="E330" s="22" t="s">
        <v>187</v>
      </c>
      <c r="F330" s="30" t="s">
        <v>20</v>
      </c>
      <c r="G330" s="11">
        <v>440</v>
      </c>
      <c r="H330" s="11">
        <v>26</v>
      </c>
      <c r="I330" s="10"/>
    </row>
    <row r="331" spans="1:11" x14ac:dyDescent="0.3">
      <c r="A331" s="7">
        <v>330</v>
      </c>
      <c r="B331" s="12" t="s">
        <v>37</v>
      </c>
      <c r="C331" s="7">
        <v>2016</v>
      </c>
      <c r="D331" s="9">
        <v>15</v>
      </c>
      <c r="E331" s="22" t="s">
        <v>190</v>
      </c>
      <c r="F331" s="30" t="s">
        <v>22</v>
      </c>
      <c r="G331" s="11">
        <v>436</v>
      </c>
      <c r="H331" s="11">
        <v>36</v>
      </c>
      <c r="I331" s="10"/>
    </row>
    <row r="332" spans="1:11" x14ac:dyDescent="0.3">
      <c r="A332" s="7">
        <v>331</v>
      </c>
      <c r="B332" s="12" t="s">
        <v>37</v>
      </c>
      <c r="C332" s="7">
        <v>2016</v>
      </c>
      <c r="D332" s="9">
        <v>16</v>
      </c>
      <c r="E332" s="22" t="s">
        <v>82</v>
      </c>
      <c r="F332" s="30" t="s">
        <v>216</v>
      </c>
      <c r="G332" s="11">
        <v>417</v>
      </c>
      <c r="H332" s="11">
        <v>41</v>
      </c>
      <c r="I332" s="10"/>
    </row>
    <row r="333" spans="1:11" x14ac:dyDescent="0.3">
      <c r="A333" s="7">
        <v>332</v>
      </c>
      <c r="B333" s="12" t="s">
        <v>37</v>
      </c>
      <c r="C333" s="7">
        <v>2016</v>
      </c>
      <c r="D333" s="9">
        <v>17</v>
      </c>
      <c r="E333" s="22" t="s">
        <v>188</v>
      </c>
      <c r="F333" s="30" t="s">
        <v>57</v>
      </c>
      <c r="G333" s="11">
        <v>400</v>
      </c>
      <c r="H333" s="11">
        <v>17</v>
      </c>
      <c r="I333" s="10"/>
    </row>
    <row r="334" spans="1:11" x14ac:dyDescent="0.3">
      <c r="A334" s="7">
        <v>333</v>
      </c>
      <c r="B334" s="12" t="s">
        <v>37</v>
      </c>
      <c r="C334" s="7">
        <v>2016</v>
      </c>
      <c r="D334" s="9">
        <v>18</v>
      </c>
      <c r="E334" s="22" t="s">
        <v>66</v>
      </c>
      <c r="F334" s="30" t="s">
        <v>238</v>
      </c>
      <c r="G334" s="11">
        <v>396</v>
      </c>
      <c r="H334" s="11">
        <v>33</v>
      </c>
      <c r="I334" s="10"/>
    </row>
    <row r="335" spans="1:11" x14ac:dyDescent="0.3">
      <c r="A335" s="7">
        <v>334</v>
      </c>
      <c r="B335" s="12" t="s">
        <v>37</v>
      </c>
      <c r="C335" s="7">
        <v>2016</v>
      </c>
      <c r="D335" s="9" t="s">
        <v>81</v>
      </c>
      <c r="E335" s="22" t="s">
        <v>189</v>
      </c>
      <c r="F335" s="30" t="s">
        <v>51</v>
      </c>
      <c r="G335" s="11" t="s">
        <v>81</v>
      </c>
      <c r="H335" s="11">
        <v>30</v>
      </c>
      <c r="I335" s="10"/>
    </row>
    <row r="336" spans="1:11" x14ac:dyDescent="0.3">
      <c r="A336" s="7">
        <v>335</v>
      </c>
      <c r="B336" s="12" t="s">
        <v>37</v>
      </c>
      <c r="C336" s="7">
        <v>2016</v>
      </c>
      <c r="D336" s="9" t="s">
        <v>81</v>
      </c>
      <c r="E336" s="22" t="s">
        <v>204</v>
      </c>
      <c r="F336" s="30" t="s">
        <v>30</v>
      </c>
      <c r="G336" s="11" t="s">
        <v>81</v>
      </c>
      <c r="H336" s="11">
        <v>69</v>
      </c>
      <c r="K336" s="10" t="s">
        <v>84</v>
      </c>
    </row>
    <row r="337" spans="1:11" x14ac:dyDescent="0.3">
      <c r="A337" s="7">
        <v>336</v>
      </c>
      <c r="B337" s="12" t="s">
        <v>12</v>
      </c>
      <c r="C337" s="7">
        <v>2017</v>
      </c>
      <c r="D337" s="19">
        <v>1</v>
      </c>
      <c r="E337" s="22" t="s">
        <v>204</v>
      </c>
      <c r="F337" s="30" t="s">
        <v>30</v>
      </c>
      <c r="G337" s="11">
        <v>655</v>
      </c>
      <c r="H337" s="11">
        <v>69</v>
      </c>
      <c r="I337" s="20"/>
      <c r="J337" s="18"/>
      <c r="K337" s="18"/>
    </row>
    <row r="338" spans="1:11" x14ac:dyDescent="0.3">
      <c r="A338" s="7">
        <v>337</v>
      </c>
      <c r="B338" s="12" t="s">
        <v>12</v>
      </c>
      <c r="C338" s="7">
        <v>2017</v>
      </c>
      <c r="D338" s="19">
        <v>2</v>
      </c>
      <c r="E338" s="22" t="s">
        <v>68</v>
      </c>
      <c r="F338" s="30" t="s">
        <v>214</v>
      </c>
      <c r="G338" s="11">
        <v>614</v>
      </c>
      <c r="H338" s="11">
        <v>87</v>
      </c>
      <c r="I338" s="20"/>
      <c r="J338" s="18"/>
      <c r="K338" s="18"/>
    </row>
    <row r="339" spans="1:11" x14ac:dyDescent="0.3">
      <c r="A339" s="7">
        <v>338</v>
      </c>
      <c r="B339" s="12" t="s">
        <v>12</v>
      </c>
      <c r="C339" s="7">
        <v>2017</v>
      </c>
      <c r="D339" s="19">
        <v>3</v>
      </c>
      <c r="E339" s="22" t="s">
        <v>36</v>
      </c>
      <c r="F339" s="30" t="s">
        <v>140</v>
      </c>
      <c r="G339" s="11">
        <v>603</v>
      </c>
      <c r="H339" s="11">
        <v>48</v>
      </c>
      <c r="I339" s="10" t="s">
        <v>43</v>
      </c>
      <c r="J339" s="18"/>
      <c r="K339" s="18"/>
    </row>
    <row r="340" spans="1:11" x14ac:dyDescent="0.3">
      <c r="A340" s="7">
        <v>339</v>
      </c>
      <c r="B340" s="12" t="s">
        <v>12</v>
      </c>
      <c r="C340" s="7">
        <v>2017</v>
      </c>
      <c r="D340" s="19">
        <v>4</v>
      </c>
      <c r="E340" s="22" t="s">
        <v>182</v>
      </c>
      <c r="F340" s="30" t="s">
        <v>19</v>
      </c>
      <c r="G340" s="11">
        <v>595</v>
      </c>
      <c r="H340" s="11">
        <v>29</v>
      </c>
      <c r="I340" s="20"/>
      <c r="J340" s="10" t="s">
        <v>46</v>
      </c>
      <c r="K340" s="18"/>
    </row>
    <row r="341" spans="1:11" x14ac:dyDescent="0.3">
      <c r="A341" s="7">
        <v>340</v>
      </c>
      <c r="B341" s="12" t="s">
        <v>12</v>
      </c>
      <c r="C341" s="7">
        <v>2017</v>
      </c>
      <c r="D341" s="19">
        <v>5</v>
      </c>
      <c r="E341" s="22" t="s">
        <v>202</v>
      </c>
      <c r="F341" s="30" t="s">
        <v>77</v>
      </c>
      <c r="G341" s="11">
        <v>558</v>
      </c>
      <c r="H341" s="11">
        <v>19</v>
      </c>
      <c r="I341" s="20"/>
      <c r="J341" s="10" t="s">
        <v>47</v>
      </c>
      <c r="K341" s="8" t="s">
        <v>58</v>
      </c>
    </row>
    <row r="342" spans="1:11" x14ac:dyDescent="0.3">
      <c r="A342" s="7">
        <v>341</v>
      </c>
      <c r="B342" s="12" t="s">
        <v>12</v>
      </c>
      <c r="C342" s="7">
        <v>2017</v>
      </c>
      <c r="D342" s="19">
        <v>6</v>
      </c>
      <c r="E342" s="22" t="s">
        <v>185</v>
      </c>
      <c r="F342" s="30" t="s">
        <v>18</v>
      </c>
      <c r="G342" s="11">
        <v>553</v>
      </c>
      <c r="H342" s="11">
        <v>33</v>
      </c>
      <c r="I342" s="10" t="s">
        <v>44</v>
      </c>
      <c r="J342" s="18"/>
      <c r="K342" s="18"/>
    </row>
    <row r="343" spans="1:11" x14ac:dyDescent="0.3">
      <c r="A343" s="7">
        <v>342</v>
      </c>
      <c r="B343" s="12" t="s">
        <v>12</v>
      </c>
      <c r="C343" s="7">
        <v>2017</v>
      </c>
      <c r="D343" s="19">
        <v>7</v>
      </c>
      <c r="E343" s="22" t="s">
        <v>62</v>
      </c>
      <c r="F343" s="30" t="s">
        <v>120</v>
      </c>
      <c r="G343" s="11">
        <v>522</v>
      </c>
      <c r="H343" s="11">
        <v>21</v>
      </c>
      <c r="I343" s="20"/>
      <c r="J343" s="10" t="s">
        <v>50</v>
      </c>
      <c r="K343" s="18"/>
    </row>
    <row r="344" spans="1:11" x14ac:dyDescent="0.3">
      <c r="A344" s="7">
        <v>343</v>
      </c>
      <c r="B344" s="12" t="s">
        <v>12</v>
      </c>
      <c r="C344" s="7">
        <v>2017</v>
      </c>
      <c r="D344" s="19">
        <v>8</v>
      </c>
      <c r="E344" s="22" t="s">
        <v>78</v>
      </c>
      <c r="F344" s="30" t="s">
        <v>235</v>
      </c>
      <c r="G344" s="11">
        <v>507</v>
      </c>
      <c r="H344" s="11">
        <v>47</v>
      </c>
      <c r="I344" s="10" t="s">
        <v>45</v>
      </c>
      <c r="J344" s="18"/>
      <c r="K344" s="18"/>
    </row>
    <row r="345" spans="1:11" x14ac:dyDescent="0.3">
      <c r="A345" s="7">
        <v>344</v>
      </c>
      <c r="B345" s="12" t="s">
        <v>12</v>
      </c>
      <c r="C345" s="7">
        <v>2017</v>
      </c>
      <c r="D345" s="19">
        <v>9</v>
      </c>
      <c r="E345" s="22" t="s">
        <v>63</v>
      </c>
      <c r="F345" s="30" t="s">
        <v>215</v>
      </c>
      <c r="G345" s="11">
        <v>506</v>
      </c>
      <c r="H345" s="11">
        <v>38</v>
      </c>
      <c r="I345" s="20"/>
      <c r="J345" s="18"/>
      <c r="K345" s="18"/>
    </row>
    <row r="346" spans="1:11" x14ac:dyDescent="0.3">
      <c r="A346" s="7">
        <v>345</v>
      </c>
      <c r="B346" s="12" t="s">
        <v>12</v>
      </c>
      <c r="C346" s="7">
        <v>2017</v>
      </c>
      <c r="D346" s="19">
        <v>10</v>
      </c>
      <c r="E346" s="22" t="s">
        <v>186</v>
      </c>
      <c r="F346" s="30" t="s">
        <v>52</v>
      </c>
      <c r="G346" s="11">
        <v>504</v>
      </c>
      <c r="H346" s="11">
        <v>34</v>
      </c>
      <c r="I346" s="20"/>
      <c r="J346" s="18"/>
      <c r="K346" s="18"/>
    </row>
    <row r="347" spans="1:11" x14ac:dyDescent="0.3">
      <c r="A347" s="7">
        <v>346</v>
      </c>
      <c r="B347" s="12" t="s">
        <v>12</v>
      </c>
      <c r="C347" s="7">
        <v>2017</v>
      </c>
      <c r="D347" s="19">
        <v>11</v>
      </c>
      <c r="E347" s="22" t="s">
        <v>82</v>
      </c>
      <c r="F347" s="30" t="s">
        <v>216</v>
      </c>
      <c r="G347" s="11">
        <v>472</v>
      </c>
      <c r="H347" s="11">
        <v>36</v>
      </c>
      <c r="I347" s="20"/>
      <c r="J347" s="18"/>
      <c r="K347" s="18"/>
    </row>
    <row r="348" spans="1:11" x14ac:dyDescent="0.3">
      <c r="A348" s="7">
        <v>347</v>
      </c>
      <c r="B348" s="12" t="s">
        <v>12</v>
      </c>
      <c r="C348" s="7">
        <v>2017</v>
      </c>
      <c r="D348" s="19">
        <v>12</v>
      </c>
      <c r="E348" s="22" t="s">
        <v>200</v>
      </c>
      <c r="F348" s="30" t="s">
        <v>60</v>
      </c>
      <c r="G348" s="11">
        <v>421</v>
      </c>
      <c r="H348" s="11">
        <v>17</v>
      </c>
      <c r="I348" s="20"/>
      <c r="J348" s="18"/>
      <c r="K348" s="18"/>
    </row>
    <row r="349" spans="1:11" x14ac:dyDescent="0.3">
      <c r="A349" s="7">
        <v>348</v>
      </c>
      <c r="B349" s="12" t="s">
        <v>12</v>
      </c>
      <c r="C349" s="7">
        <v>2017</v>
      </c>
      <c r="D349" s="25" t="s">
        <v>42</v>
      </c>
      <c r="E349" s="22" t="s">
        <v>212</v>
      </c>
      <c r="F349" s="30" t="s">
        <v>245</v>
      </c>
      <c r="G349" s="26" t="s">
        <v>42</v>
      </c>
      <c r="H349" s="26">
        <v>22</v>
      </c>
      <c r="I349" s="20"/>
      <c r="J349" s="18"/>
      <c r="K349" s="18"/>
    </row>
    <row r="350" spans="1:11" x14ac:dyDescent="0.3">
      <c r="A350" s="7">
        <v>349</v>
      </c>
      <c r="B350" s="12" t="s">
        <v>12</v>
      </c>
      <c r="C350" s="7">
        <v>2017</v>
      </c>
      <c r="D350" s="9" t="s">
        <v>81</v>
      </c>
      <c r="E350" s="22" t="s">
        <v>70</v>
      </c>
      <c r="F350" s="30" t="s">
        <v>117</v>
      </c>
      <c r="G350" s="11" t="s">
        <v>81</v>
      </c>
      <c r="H350" s="11">
        <v>18</v>
      </c>
      <c r="I350" s="20"/>
      <c r="J350" s="18"/>
      <c r="K350" s="18"/>
    </row>
    <row r="351" spans="1:11" x14ac:dyDescent="0.3">
      <c r="A351" s="7">
        <v>350</v>
      </c>
      <c r="B351" s="12" t="s">
        <v>12</v>
      </c>
      <c r="C351" s="7">
        <v>2017</v>
      </c>
      <c r="D351" s="9" t="s">
        <v>81</v>
      </c>
      <c r="E351" s="22" t="s">
        <v>181</v>
      </c>
      <c r="F351" s="30" t="s">
        <v>0</v>
      </c>
      <c r="G351" s="11" t="s">
        <v>81</v>
      </c>
      <c r="H351" s="11">
        <v>69</v>
      </c>
      <c r="I351" s="20"/>
      <c r="J351" s="18"/>
      <c r="K351" s="18"/>
    </row>
    <row r="352" spans="1:11" x14ac:dyDescent="0.3">
      <c r="A352" s="7">
        <v>351</v>
      </c>
      <c r="B352" s="12" t="s">
        <v>64</v>
      </c>
      <c r="C352" s="7">
        <v>2018</v>
      </c>
      <c r="D352" s="19">
        <v>1</v>
      </c>
      <c r="E352" s="22" t="s">
        <v>68</v>
      </c>
      <c r="F352" s="30" t="s">
        <v>214</v>
      </c>
      <c r="G352" s="11">
        <v>632</v>
      </c>
      <c r="H352" s="11">
        <v>80</v>
      </c>
      <c r="I352" s="20"/>
      <c r="J352" s="18"/>
      <c r="K352" s="18"/>
    </row>
    <row r="353" spans="1:11" x14ac:dyDescent="0.3">
      <c r="A353" s="7">
        <v>352</v>
      </c>
      <c r="B353" s="12" t="s">
        <v>64</v>
      </c>
      <c r="C353" s="7">
        <v>2018</v>
      </c>
      <c r="D353" s="19">
        <v>2</v>
      </c>
      <c r="E353" s="22" t="s">
        <v>193</v>
      </c>
      <c r="F353" s="30" t="s">
        <v>26</v>
      </c>
      <c r="G353" s="11">
        <v>622</v>
      </c>
      <c r="H353" s="11">
        <v>57</v>
      </c>
      <c r="I353" s="20" t="s">
        <v>43</v>
      </c>
      <c r="J353" s="18"/>
      <c r="K353" s="18"/>
    </row>
    <row r="354" spans="1:11" x14ac:dyDescent="0.3">
      <c r="A354" s="7">
        <v>353</v>
      </c>
      <c r="B354" s="12" t="s">
        <v>64</v>
      </c>
      <c r="C354" s="7">
        <v>2018</v>
      </c>
      <c r="D354" s="19">
        <v>3</v>
      </c>
      <c r="E354" s="22" t="s">
        <v>181</v>
      </c>
      <c r="F354" s="30" t="s">
        <v>0</v>
      </c>
      <c r="G354" s="11">
        <v>610</v>
      </c>
      <c r="H354" s="11">
        <v>51</v>
      </c>
      <c r="I354" s="20" t="s">
        <v>44</v>
      </c>
      <c r="J354" s="18"/>
      <c r="K354" s="18"/>
    </row>
    <row r="355" spans="1:11" x14ac:dyDescent="0.3">
      <c r="A355" s="7">
        <v>354</v>
      </c>
      <c r="B355" s="12" t="s">
        <v>64</v>
      </c>
      <c r="C355" s="7">
        <v>2018</v>
      </c>
      <c r="D355" s="19">
        <v>4</v>
      </c>
      <c r="E355" s="22" t="s">
        <v>185</v>
      </c>
      <c r="F355" s="30" t="s">
        <v>18</v>
      </c>
      <c r="G355" s="11">
        <v>592</v>
      </c>
      <c r="H355" s="11">
        <v>35</v>
      </c>
      <c r="I355" s="20" t="s">
        <v>45</v>
      </c>
      <c r="J355" s="18"/>
      <c r="K355" s="18"/>
    </row>
    <row r="356" spans="1:11" x14ac:dyDescent="0.3">
      <c r="A356" s="7">
        <v>355</v>
      </c>
      <c r="B356" s="12" t="s">
        <v>64</v>
      </c>
      <c r="C356" s="7">
        <v>2018</v>
      </c>
      <c r="D356" s="19">
        <v>5</v>
      </c>
      <c r="E356" s="22" t="s">
        <v>184</v>
      </c>
      <c r="F356" s="30" t="s">
        <v>32</v>
      </c>
      <c r="G356" s="11">
        <v>588</v>
      </c>
      <c r="H356" s="11">
        <v>58</v>
      </c>
      <c r="I356" s="20"/>
      <c r="J356" s="18"/>
      <c r="K356" s="18"/>
    </row>
    <row r="357" spans="1:11" x14ac:dyDescent="0.3">
      <c r="A357" s="7">
        <v>356</v>
      </c>
      <c r="B357" s="12" t="s">
        <v>64</v>
      </c>
      <c r="C357" s="7">
        <v>2018</v>
      </c>
      <c r="D357" s="19">
        <v>6</v>
      </c>
      <c r="E357" s="22" t="s">
        <v>202</v>
      </c>
      <c r="F357" s="30" t="s">
        <v>77</v>
      </c>
      <c r="G357" s="11">
        <v>584</v>
      </c>
      <c r="H357" s="11">
        <v>42</v>
      </c>
      <c r="I357" s="20"/>
      <c r="J357" s="18"/>
      <c r="K357" s="18"/>
    </row>
    <row r="358" spans="1:11" x14ac:dyDescent="0.3">
      <c r="A358" s="7">
        <v>357</v>
      </c>
      <c r="B358" s="12" t="s">
        <v>64</v>
      </c>
      <c r="C358" s="7">
        <v>2018</v>
      </c>
      <c r="D358" s="19">
        <v>7</v>
      </c>
      <c r="E358" s="22" t="s">
        <v>194</v>
      </c>
      <c r="F358" s="30" t="s">
        <v>28</v>
      </c>
      <c r="G358" s="11">
        <v>572</v>
      </c>
      <c r="H358" s="11">
        <v>39</v>
      </c>
      <c r="I358" s="20"/>
      <c r="J358" s="18"/>
      <c r="K358" s="18"/>
    </row>
    <row r="359" spans="1:11" x14ac:dyDescent="0.3">
      <c r="A359" s="7">
        <v>358</v>
      </c>
      <c r="B359" s="12" t="s">
        <v>64</v>
      </c>
      <c r="C359" s="7">
        <v>2018</v>
      </c>
      <c r="D359" s="19">
        <v>8</v>
      </c>
      <c r="E359" s="22" t="s">
        <v>186</v>
      </c>
      <c r="F359" s="30" t="s">
        <v>52</v>
      </c>
      <c r="G359" s="11">
        <v>556</v>
      </c>
      <c r="H359" s="11">
        <v>47</v>
      </c>
      <c r="I359" s="20"/>
      <c r="J359" s="18"/>
      <c r="K359" s="18" t="s">
        <v>58</v>
      </c>
    </row>
    <row r="360" spans="1:11" x14ac:dyDescent="0.3">
      <c r="A360" s="7">
        <v>359</v>
      </c>
      <c r="B360" s="12" t="s">
        <v>64</v>
      </c>
      <c r="C360" s="7">
        <v>2018</v>
      </c>
      <c r="D360" s="19">
        <v>9</v>
      </c>
      <c r="E360" s="22" t="s">
        <v>201</v>
      </c>
      <c r="F360" s="30" t="s">
        <v>14</v>
      </c>
      <c r="G360" s="11">
        <v>550</v>
      </c>
      <c r="H360" s="11">
        <v>32</v>
      </c>
      <c r="I360" s="20"/>
      <c r="J360" s="18"/>
      <c r="K360" s="18"/>
    </row>
    <row r="361" spans="1:11" x14ac:dyDescent="0.3">
      <c r="A361" s="7">
        <v>360</v>
      </c>
      <c r="B361" s="12" t="s">
        <v>64</v>
      </c>
      <c r="C361" s="7">
        <v>2018</v>
      </c>
      <c r="D361" s="19">
        <v>10</v>
      </c>
      <c r="E361" s="22" t="s">
        <v>73</v>
      </c>
      <c r="F361" s="30" t="s">
        <v>242</v>
      </c>
      <c r="G361" s="11">
        <v>550</v>
      </c>
      <c r="H361" s="11">
        <v>39</v>
      </c>
      <c r="I361" s="20"/>
      <c r="J361" s="18"/>
      <c r="K361" s="18"/>
    </row>
    <row r="362" spans="1:11" x14ac:dyDescent="0.3">
      <c r="A362" s="7">
        <v>361</v>
      </c>
      <c r="B362" s="12" t="s">
        <v>64</v>
      </c>
      <c r="C362" s="7">
        <v>2018</v>
      </c>
      <c r="D362" s="19">
        <v>11</v>
      </c>
      <c r="E362" s="22" t="s">
        <v>62</v>
      </c>
      <c r="F362" s="30" t="s">
        <v>120</v>
      </c>
      <c r="G362" s="11">
        <v>545</v>
      </c>
      <c r="H362" s="11">
        <v>30</v>
      </c>
      <c r="I362" s="20"/>
      <c r="J362" s="18" t="s">
        <v>46</v>
      </c>
      <c r="K362" s="18"/>
    </row>
    <row r="363" spans="1:11" x14ac:dyDescent="0.3">
      <c r="A363" s="7">
        <v>362</v>
      </c>
      <c r="B363" s="12" t="s">
        <v>64</v>
      </c>
      <c r="C363" s="7">
        <v>2018</v>
      </c>
      <c r="D363" s="19">
        <v>12</v>
      </c>
      <c r="E363" s="22" t="s">
        <v>63</v>
      </c>
      <c r="F363" s="30" t="s">
        <v>215</v>
      </c>
      <c r="G363" s="11">
        <v>544</v>
      </c>
      <c r="H363" s="11">
        <v>30</v>
      </c>
      <c r="I363" s="20"/>
      <c r="J363" s="18" t="s">
        <v>47</v>
      </c>
      <c r="K363" s="18"/>
    </row>
    <row r="364" spans="1:11" x14ac:dyDescent="0.3">
      <c r="A364" s="7">
        <v>363</v>
      </c>
      <c r="B364" s="12" t="s">
        <v>64</v>
      </c>
      <c r="C364" s="7">
        <v>2018</v>
      </c>
      <c r="D364" s="19">
        <v>13</v>
      </c>
      <c r="E364" s="22" t="s">
        <v>175</v>
      </c>
      <c r="F364" s="30" t="s">
        <v>53</v>
      </c>
      <c r="G364" s="11">
        <v>536</v>
      </c>
      <c r="H364" s="11">
        <v>33</v>
      </c>
      <c r="I364" s="20"/>
      <c r="J364" s="18"/>
      <c r="K364" s="18"/>
    </row>
    <row r="365" spans="1:11" x14ac:dyDescent="0.3">
      <c r="A365" s="7">
        <v>364</v>
      </c>
      <c r="B365" s="12" t="s">
        <v>64</v>
      </c>
      <c r="C365" s="7">
        <v>2018</v>
      </c>
      <c r="D365" s="19">
        <v>14</v>
      </c>
      <c r="E365" s="22" t="s">
        <v>183</v>
      </c>
      <c r="F365" s="30" t="s">
        <v>9</v>
      </c>
      <c r="G365" s="11">
        <v>515</v>
      </c>
      <c r="H365" s="11">
        <v>26</v>
      </c>
      <c r="I365" s="20"/>
      <c r="J365" s="18" t="s">
        <v>50</v>
      </c>
      <c r="K365" s="18"/>
    </row>
    <row r="366" spans="1:11" x14ac:dyDescent="0.3">
      <c r="A366" s="7">
        <v>365</v>
      </c>
      <c r="B366" s="12" t="s">
        <v>64</v>
      </c>
      <c r="C366" s="7">
        <v>2018</v>
      </c>
      <c r="D366" s="19">
        <v>15</v>
      </c>
      <c r="E366" s="22" t="s">
        <v>78</v>
      </c>
      <c r="F366" s="30" t="s">
        <v>235</v>
      </c>
      <c r="G366" s="11">
        <v>500</v>
      </c>
      <c r="H366" s="11">
        <v>31</v>
      </c>
      <c r="I366" s="20"/>
      <c r="J366" s="18"/>
      <c r="K366" s="18"/>
    </row>
    <row r="367" spans="1:11" x14ac:dyDescent="0.3">
      <c r="A367" s="7">
        <v>366</v>
      </c>
      <c r="B367" s="12" t="s">
        <v>64</v>
      </c>
      <c r="C367" s="7">
        <v>2018</v>
      </c>
      <c r="D367" s="19">
        <v>16</v>
      </c>
      <c r="E367" s="22" t="s">
        <v>187</v>
      </c>
      <c r="F367" s="30" t="s">
        <v>20</v>
      </c>
      <c r="G367" s="11">
        <v>457</v>
      </c>
      <c r="H367" s="11">
        <v>23</v>
      </c>
      <c r="I367" s="20"/>
      <c r="J367" s="18"/>
      <c r="K367" s="18"/>
    </row>
    <row r="368" spans="1:11" x14ac:dyDescent="0.3">
      <c r="A368" s="7">
        <v>367</v>
      </c>
      <c r="B368" s="12" t="s">
        <v>64</v>
      </c>
      <c r="C368" s="7">
        <v>2018</v>
      </c>
      <c r="D368" s="19">
        <v>17</v>
      </c>
      <c r="E368" s="22" t="s">
        <v>196</v>
      </c>
      <c r="F368" s="30" t="s">
        <v>31</v>
      </c>
      <c r="G368" s="11">
        <v>457</v>
      </c>
      <c r="H368" s="11">
        <v>25</v>
      </c>
      <c r="I368" s="20"/>
      <c r="J368" s="18"/>
      <c r="K368" s="18"/>
    </row>
    <row r="369" spans="1:11" x14ac:dyDescent="0.3">
      <c r="A369" s="7">
        <v>368</v>
      </c>
      <c r="B369" s="12" t="s">
        <v>64</v>
      </c>
      <c r="C369" s="7">
        <v>2018</v>
      </c>
      <c r="D369" s="19">
        <v>18</v>
      </c>
      <c r="E369" s="22" t="s">
        <v>82</v>
      </c>
      <c r="F369" s="30" t="s">
        <v>216</v>
      </c>
      <c r="G369" s="11">
        <v>454</v>
      </c>
      <c r="H369" s="11">
        <v>37</v>
      </c>
      <c r="I369" s="20"/>
      <c r="J369" s="18"/>
      <c r="K369" s="18"/>
    </row>
    <row r="370" spans="1:11" x14ac:dyDescent="0.3">
      <c r="A370" s="7">
        <v>369</v>
      </c>
      <c r="B370" s="12" t="s">
        <v>64</v>
      </c>
      <c r="C370" s="7">
        <v>2018</v>
      </c>
      <c r="D370" s="19">
        <v>19</v>
      </c>
      <c r="E370" s="22" t="s">
        <v>195</v>
      </c>
      <c r="F370" s="30" t="s">
        <v>59</v>
      </c>
      <c r="G370" s="11">
        <v>446</v>
      </c>
      <c r="H370" s="11">
        <v>24</v>
      </c>
      <c r="I370" s="20"/>
      <c r="J370" s="18"/>
      <c r="K370" s="18"/>
    </row>
    <row r="371" spans="1:11" x14ac:dyDescent="0.3">
      <c r="A371" s="7">
        <v>370</v>
      </c>
      <c r="B371" s="12" t="s">
        <v>64</v>
      </c>
      <c r="C371" s="7">
        <v>2018</v>
      </c>
      <c r="D371" s="19">
        <v>20</v>
      </c>
      <c r="E371" s="22" t="s">
        <v>190</v>
      </c>
      <c r="F371" s="30" t="s">
        <v>22</v>
      </c>
      <c r="G371" s="11">
        <v>439</v>
      </c>
      <c r="H371" s="11">
        <v>30</v>
      </c>
      <c r="I371" s="20"/>
      <c r="J371" s="18"/>
      <c r="K371" s="18"/>
    </row>
    <row r="372" spans="1:11" x14ac:dyDescent="0.3">
      <c r="A372" s="7">
        <v>371</v>
      </c>
      <c r="B372" s="12" t="s">
        <v>64</v>
      </c>
      <c r="C372" s="7">
        <v>2018</v>
      </c>
      <c r="D372" s="19">
        <v>21</v>
      </c>
      <c r="E372" s="22" t="s">
        <v>83</v>
      </c>
      <c r="F372" s="30" t="s">
        <v>217</v>
      </c>
      <c r="G372" s="11">
        <v>405</v>
      </c>
      <c r="H372" s="11">
        <v>23</v>
      </c>
      <c r="I372" s="20"/>
      <c r="J372" s="18"/>
      <c r="K372" s="18"/>
    </row>
    <row r="373" spans="1:11" x14ac:dyDescent="0.3">
      <c r="A373" s="7">
        <v>372</v>
      </c>
      <c r="B373" s="12" t="s">
        <v>64</v>
      </c>
      <c r="C373" s="7">
        <v>2018</v>
      </c>
      <c r="D373" s="19">
        <v>22</v>
      </c>
      <c r="E373" s="22" t="s">
        <v>74</v>
      </c>
      <c r="F373" s="30" t="s">
        <v>118</v>
      </c>
      <c r="G373" s="11">
        <v>380</v>
      </c>
      <c r="H373" s="11">
        <v>16</v>
      </c>
      <c r="I373" s="20"/>
      <c r="J373" s="18"/>
      <c r="K373" s="18"/>
    </row>
    <row r="374" spans="1:11" x14ac:dyDescent="0.3">
      <c r="A374" s="7">
        <v>373</v>
      </c>
      <c r="B374" s="12" t="s">
        <v>64</v>
      </c>
      <c r="C374" s="7">
        <v>2018</v>
      </c>
      <c r="D374" s="9" t="s">
        <v>81</v>
      </c>
      <c r="E374" s="22" t="s">
        <v>253</v>
      </c>
      <c r="F374" s="30" t="s">
        <v>252</v>
      </c>
      <c r="G374" s="11" t="s">
        <v>81</v>
      </c>
      <c r="H374" s="11">
        <v>19</v>
      </c>
      <c r="I374" s="20"/>
      <c r="J374" s="18"/>
      <c r="K374" s="18"/>
    </row>
    <row r="375" spans="1:11" x14ac:dyDescent="0.3">
      <c r="A375" s="7">
        <v>374</v>
      </c>
      <c r="B375" s="12" t="s">
        <v>64</v>
      </c>
      <c r="C375" s="7">
        <v>2019</v>
      </c>
      <c r="D375" s="19">
        <v>1</v>
      </c>
      <c r="E375" s="22" t="s">
        <v>204</v>
      </c>
      <c r="F375" s="30" t="s">
        <v>30</v>
      </c>
      <c r="G375" s="11">
        <v>643</v>
      </c>
      <c r="H375" s="11">
        <v>66</v>
      </c>
      <c r="I375" s="20"/>
      <c r="J375" s="18"/>
      <c r="K375" s="18"/>
    </row>
    <row r="376" spans="1:11" x14ac:dyDescent="0.3">
      <c r="A376" s="7">
        <v>375</v>
      </c>
      <c r="B376" s="12" t="s">
        <v>64</v>
      </c>
      <c r="C376" s="7">
        <v>2019</v>
      </c>
      <c r="D376" s="19">
        <v>2</v>
      </c>
      <c r="E376" s="22" t="s">
        <v>193</v>
      </c>
      <c r="F376" s="30" t="s">
        <v>26</v>
      </c>
      <c r="G376" s="11">
        <v>628</v>
      </c>
      <c r="H376" s="11">
        <v>57</v>
      </c>
      <c r="I376" s="20" t="s">
        <v>43</v>
      </c>
      <c r="J376" s="18"/>
      <c r="K376" s="18"/>
    </row>
    <row r="377" spans="1:11" x14ac:dyDescent="0.3">
      <c r="A377" s="7">
        <v>376</v>
      </c>
      <c r="B377" s="12" t="s">
        <v>64</v>
      </c>
      <c r="C377" s="7">
        <v>2019</v>
      </c>
      <c r="D377" s="19">
        <v>3</v>
      </c>
      <c r="E377" s="22" t="s">
        <v>36</v>
      </c>
      <c r="F377" s="30" t="s">
        <v>140</v>
      </c>
      <c r="G377" s="11">
        <v>608</v>
      </c>
      <c r="H377" s="11">
        <v>57</v>
      </c>
      <c r="I377" s="20" t="s">
        <v>44</v>
      </c>
      <c r="J377" s="18"/>
      <c r="K377" s="18"/>
    </row>
    <row r="378" spans="1:11" x14ac:dyDescent="0.3">
      <c r="A378" s="7">
        <v>377</v>
      </c>
      <c r="B378" s="12" t="s">
        <v>64</v>
      </c>
      <c r="C378" s="7">
        <v>2019</v>
      </c>
      <c r="D378" s="19">
        <v>4</v>
      </c>
      <c r="E378" s="22" t="s">
        <v>184</v>
      </c>
      <c r="F378" s="30" t="s">
        <v>32</v>
      </c>
      <c r="G378" s="11">
        <v>595</v>
      </c>
      <c r="H378" s="11">
        <v>44</v>
      </c>
      <c r="I378" s="20" t="s">
        <v>45</v>
      </c>
      <c r="J378" s="18"/>
      <c r="K378" s="18"/>
    </row>
    <row r="379" spans="1:11" x14ac:dyDescent="0.3">
      <c r="A379" s="7">
        <v>378</v>
      </c>
      <c r="B379" s="12" t="s">
        <v>64</v>
      </c>
      <c r="C379" s="7">
        <v>2019</v>
      </c>
      <c r="D379" s="19">
        <v>5</v>
      </c>
      <c r="E379" s="22" t="s">
        <v>185</v>
      </c>
      <c r="F379" s="30" t="s">
        <v>18</v>
      </c>
      <c r="G379" s="11">
        <v>582</v>
      </c>
      <c r="H379" s="11">
        <v>33</v>
      </c>
      <c r="I379" s="20"/>
      <c r="J379" s="18"/>
      <c r="K379" s="18"/>
    </row>
    <row r="380" spans="1:11" x14ac:dyDescent="0.3">
      <c r="A380" s="7">
        <v>379</v>
      </c>
      <c r="B380" s="12" t="s">
        <v>64</v>
      </c>
      <c r="C380" s="7">
        <v>2019</v>
      </c>
      <c r="D380" s="19">
        <v>6</v>
      </c>
      <c r="E380" s="22" t="s">
        <v>202</v>
      </c>
      <c r="F380" s="30" t="s">
        <v>77</v>
      </c>
      <c r="G380" s="11">
        <v>573</v>
      </c>
      <c r="H380" s="11">
        <v>39</v>
      </c>
      <c r="I380" s="20"/>
      <c r="J380" s="18"/>
      <c r="K380" s="18"/>
    </row>
    <row r="381" spans="1:11" x14ac:dyDescent="0.3">
      <c r="A381" s="7">
        <v>380</v>
      </c>
      <c r="B381" s="12" t="s">
        <v>64</v>
      </c>
      <c r="C381" s="7">
        <v>2019</v>
      </c>
      <c r="D381" s="19">
        <v>7</v>
      </c>
      <c r="E381" s="22" t="s">
        <v>186</v>
      </c>
      <c r="F381" s="30" t="s">
        <v>52</v>
      </c>
      <c r="G381" s="11">
        <v>565</v>
      </c>
      <c r="H381" s="11">
        <v>54</v>
      </c>
      <c r="I381" s="20"/>
      <c r="J381" s="18"/>
      <c r="K381" s="18"/>
    </row>
    <row r="382" spans="1:11" x14ac:dyDescent="0.3">
      <c r="A382" s="7">
        <v>381</v>
      </c>
      <c r="B382" s="12" t="s">
        <v>64</v>
      </c>
      <c r="C382" s="7">
        <v>2019</v>
      </c>
      <c r="D382" s="19">
        <v>8</v>
      </c>
      <c r="E382" s="22" t="s">
        <v>194</v>
      </c>
      <c r="F382" s="30" t="s">
        <v>28</v>
      </c>
      <c r="G382" s="11">
        <v>564</v>
      </c>
      <c r="H382" s="11">
        <v>43</v>
      </c>
      <c r="I382" s="20"/>
      <c r="J382" s="18"/>
      <c r="K382" s="18"/>
    </row>
    <row r="383" spans="1:11" x14ac:dyDescent="0.3">
      <c r="A383" s="7">
        <v>382</v>
      </c>
      <c r="B383" s="12" t="s">
        <v>64</v>
      </c>
      <c r="C383" s="7">
        <v>2019</v>
      </c>
      <c r="D383" s="19">
        <v>9</v>
      </c>
      <c r="E383" s="22" t="s">
        <v>63</v>
      </c>
      <c r="F383" s="30" t="s">
        <v>215</v>
      </c>
      <c r="G383" s="11">
        <v>558</v>
      </c>
      <c r="H383" s="11">
        <v>31</v>
      </c>
      <c r="I383" s="20"/>
      <c r="J383" s="18"/>
      <c r="K383" s="18" t="s">
        <v>58</v>
      </c>
    </row>
    <row r="384" spans="1:11" x14ac:dyDescent="0.3">
      <c r="A384" s="7">
        <v>383</v>
      </c>
      <c r="B384" s="12" t="s">
        <v>64</v>
      </c>
      <c r="C384" s="7">
        <v>2019</v>
      </c>
      <c r="D384" s="19">
        <v>10</v>
      </c>
      <c r="E384" s="22" t="s">
        <v>62</v>
      </c>
      <c r="F384" s="30" t="s">
        <v>120</v>
      </c>
      <c r="G384" s="11">
        <v>506</v>
      </c>
      <c r="H384" s="11">
        <v>28</v>
      </c>
      <c r="I384" s="20"/>
      <c r="J384" s="18" t="s">
        <v>46</v>
      </c>
      <c r="K384" s="18"/>
    </row>
    <row r="385" spans="1:11" x14ac:dyDescent="0.3">
      <c r="A385" s="7">
        <v>384</v>
      </c>
      <c r="B385" s="12" t="s">
        <v>64</v>
      </c>
      <c r="C385" s="7">
        <v>2019</v>
      </c>
      <c r="D385" s="19">
        <v>11</v>
      </c>
      <c r="E385" s="22" t="s">
        <v>183</v>
      </c>
      <c r="F385" s="30" t="s">
        <v>9</v>
      </c>
      <c r="G385" s="11">
        <v>479</v>
      </c>
      <c r="H385" s="11">
        <v>20</v>
      </c>
      <c r="I385" s="20"/>
      <c r="J385" s="18" t="s">
        <v>47</v>
      </c>
      <c r="K385" s="18"/>
    </row>
    <row r="386" spans="1:11" x14ac:dyDescent="0.3">
      <c r="A386" s="7">
        <v>385</v>
      </c>
      <c r="B386" s="12" t="s">
        <v>64</v>
      </c>
      <c r="C386" s="7">
        <v>2019</v>
      </c>
      <c r="D386" s="19">
        <v>12</v>
      </c>
      <c r="E386" s="22" t="s">
        <v>65</v>
      </c>
      <c r="F386" s="30" t="s">
        <v>240</v>
      </c>
      <c r="G386" s="11">
        <v>454</v>
      </c>
      <c r="H386" s="11">
        <v>29</v>
      </c>
      <c r="I386" s="20"/>
      <c r="J386" s="18" t="s">
        <v>50</v>
      </c>
      <c r="K386" s="18"/>
    </row>
    <row r="387" spans="1:11" x14ac:dyDescent="0.3">
      <c r="A387" s="7">
        <v>386</v>
      </c>
      <c r="B387" s="12" t="s">
        <v>64</v>
      </c>
      <c r="C387" s="7">
        <v>2019</v>
      </c>
      <c r="D387" s="19">
        <v>13</v>
      </c>
      <c r="E387" s="22" t="s">
        <v>200</v>
      </c>
      <c r="F387" s="30" t="s">
        <v>60</v>
      </c>
      <c r="G387" s="11">
        <v>439</v>
      </c>
      <c r="H387" s="11">
        <v>16</v>
      </c>
      <c r="I387" s="20"/>
      <c r="J387" s="18"/>
      <c r="K387" s="18"/>
    </row>
    <row r="388" spans="1:11" x14ac:dyDescent="0.3">
      <c r="A388" s="7">
        <v>387</v>
      </c>
      <c r="B388" s="12" t="s">
        <v>64</v>
      </c>
      <c r="C388" s="7">
        <v>2019</v>
      </c>
      <c r="D388" s="19">
        <v>14</v>
      </c>
      <c r="E388" s="22" t="s">
        <v>66</v>
      </c>
      <c r="F388" s="30" t="s">
        <v>238</v>
      </c>
      <c r="G388" s="11">
        <v>434</v>
      </c>
      <c r="H388" s="11">
        <v>20</v>
      </c>
      <c r="I388" s="20"/>
      <c r="J388" s="18"/>
      <c r="K388" s="18"/>
    </row>
    <row r="389" spans="1:11" x14ac:dyDescent="0.3">
      <c r="A389" s="7">
        <v>388</v>
      </c>
      <c r="B389" s="12" t="s">
        <v>64</v>
      </c>
      <c r="C389" s="7">
        <v>2019</v>
      </c>
      <c r="D389" s="19">
        <v>15</v>
      </c>
      <c r="E389" s="22" t="s">
        <v>188</v>
      </c>
      <c r="F389" s="30" t="s">
        <v>57</v>
      </c>
      <c r="G389" s="11">
        <v>404</v>
      </c>
      <c r="H389" s="11">
        <v>21</v>
      </c>
      <c r="I389" s="20"/>
      <c r="J389" s="18"/>
      <c r="K389" s="18"/>
    </row>
    <row r="390" spans="1:11" x14ac:dyDescent="0.3">
      <c r="A390" s="7">
        <v>389</v>
      </c>
      <c r="B390" s="12" t="s">
        <v>64</v>
      </c>
      <c r="C390" s="7">
        <v>2019</v>
      </c>
      <c r="D390" s="19">
        <v>16</v>
      </c>
      <c r="E390" s="22" t="s">
        <v>260</v>
      </c>
      <c r="F390" s="30" t="s">
        <v>261</v>
      </c>
      <c r="G390" s="11">
        <v>378</v>
      </c>
      <c r="H390" s="11">
        <v>22</v>
      </c>
      <c r="I390" s="20"/>
      <c r="J390" s="18"/>
      <c r="K390" s="18"/>
    </row>
    <row r="391" spans="1:11" x14ac:dyDescent="0.3">
      <c r="A391" s="7">
        <v>390</v>
      </c>
      <c r="B391" s="12" t="s">
        <v>64</v>
      </c>
      <c r="C391" s="7">
        <v>2019</v>
      </c>
      <c r="D391" s="9" t="s">
        <v>81</v>
      </c>
      <c r="E391" s="22" t="s">
        <v>70</v>
      </c>
      <c r="F391" s="30" t="s">
        <v>117</v>
      </c>
      <c r="G391" s="11" t="s">
        <v>81</v>
      </c>
      <c r="H391" s="11">
        <v>16</v>
      </c>
      <c r="I391" s="20"/>
      <c r="J391" s="18"/>
      <c r="K391" s="18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6"/>
  <sheetViews>
    <sheetView topLeftCell="A309" workbookViewId="0">
      <selection activeCell="I351" sqref="I351:I353"/>
    </sheetView>
  </sheetViews>
  <sheetFormatPr defaultColWidth="9.08984375" defaultRowHeight="13" x14ac:dyDescent="0.3"/>
  <cols>
    <col min="1" max="1" width="10.36328125" style="7" customWidth="1"/>
    <col min="2" max="2" width="12.26953125" style="8" customWidth="1"/>
    <col min="3" max="3" width="9.08984375" style="7"/>
    <col min="4" max="4" width="9.7265625" style="13" customWidth="1"/>
    <col min="5" max="5" width="23.26953125" style="17" customWidth="1"/>
    <col min="6" max="6" width="29.7265625" style="8" customWidth="1"/>
    <col min="7" max="8" width="18" style="8" customWidth="1"/>
    <col min="9" max="9" width="17.81640625" style="8" customWidth="1"/>
    <col min="10" max="10" width="18.36328125" style="8" customWidth="1"/>
    <col min="11" max="11" width="14.36328125" style="12" customWidth="1"/>
    <col min="12" max="12" width="5.6328125" style="12" customWidth="1"/>
    <col min="13" max="16384" width="9.08984375" style="12"/>
  </cols>
  <sheetData>
    <row r="1" spans="1:18" s="6" customFormat="1" ht="52" x14ac:dyDescent="0.3">
      <c r="A1" s="3" t="s">
        <v>88</v>
      </c>
      <c r="B1" s="4" t="s">
        <v>6</v>
      </c>
      <c r="C1" s="3" t="s">
        <v>2</v>
      </c>
      <c r="D1" s="5" t="s">
        <v>3</v>
      </c>
      <c r="E1" s="16" t="s">
        <v>139</v>
      </c>
      <c r="F1" s="5" t="s">
        <v>4</v>
      </c>
      <c r="G1" s="5" t="s">
        <v>5</v>
      </c>
      <c r="H1" s="5" t="s">
        <v>247</v>
      </c>
      <c r="I1" s="4" t="s">
        <v>48</v>
      </c>
      <c r="J1" s="4" t="s">
        <v>49</v>
      </c>
      <c r="K1" s="6" t="s">
        <v>38</v>
      </c>
      <c r="L1" s="6" t="s">
        <v>228</v>
      </c>
    </row>
    <row r="2" spans="1:18" x14ac:dyDescent="0.3">
      <c r="A2" s="7">
        <v>1</v>
      </c>
      <c r="B2" s="12" t="s">
        <v>7</v>
      </c>
      <c r="C2" s="7">
        <v>1990</v>
      </c>
      <c r="D2" s="11">
        <v>1</v>
      </c>
      <c r="E2" s="22" t="s">
        <v>140</v>
      </c>
      <c r="F2" s="30" t="s">
        <v>140</v>
      </c>
      <c r="G2" s="11">
        <v>580</v>
      </c>
      <c r="H2" s="11"/>
      <c r="L2" s="24"/>
      <c r="N2" s="8" t="s">
        <v>124</v>
      </c>
      <c r="O2" s="7"/>
      <c r="P2" s="13"/>
      <c r="Q2" s="17"/>
      <c r="R2" s="8"/>
    </row>
    <row r="3" spans="1:18" x14ac:dyDescent="0.3">
      <c r="A3" s="7">
        <v>2</v>
      </c>
      <c r="B3" s="12" t="s">
        <v>7</v>
      </c>
      <c r="C3" s="7">
        <v>1990</v>
      </c>
      <c r="D3" s="11">
        <v>2</v>
      </c>
      <c r="E3" s="22" t="s">
        <v>0</v>
      </c>
      <c r="F3" s="30" t="s">
        <v>0</v>
      </c>
      <c r="G3" s="11">
        <v>569</v>
      </c>
      <c r="H3" s="11"/>
      <c r="L3" s="24"/>
      <c r="N3" s="8" t="s">
        <v>114</v>
      </c>
      <c r="O3" s="7"/>
      <c r="P3" s="13"/>
      <c r="Q3" s="17"/>
      <c r="R3" s="8"/>
    </row>
    <row r="4" spans="1:18" x14ac:dyDescent="0.3">
      <c r="A4" s="7">
        <v>3</v>
      </c>
      <c r="B4" s="12" t="s">
        <v>7</v>
      </c>
      <c r="C4" s="7">
        <v>1990</v>
      </c>
      <c r="D4" s="11">
        <v>3</v>
      </c>
      <c r="E4" s="22" t="s">
        <v>1</v>
      </c>
      <c r="F4" s="30" t="s">
        <v>1</v>
      </c>
      <c r="G4" s="11">
        <v>509</v>
      </c>
      <c r="H4" s="11"/>
      <c r="L4" s="24"/>
      <c r="N4" s="8" t="s">
        <v>123</v>
      </c>
      <c r="O4" s="7"/>
      <c r="P4" s="13"/>
      <c r="Q4" s="17"/>
      <c r="R4" s="8"/>
    </row>
    <row r="5" spans="1:18" x14ac:dyDescent="0.3">
      <c r="A5" s="7">
        <v>4</v>
      </c>
      <c r="B5" s="12" t="s">
        <v>12</v>
      </c>
      <c r="C5" s="7">
        <v>1992</v>
      </c>
      <c r="D5" s="11">
        <v>1</v>
      </c>
      <c r="E5" s="22" t="s">
        <v>140</v>
      </c>
      <c r="F5" s="30" t="s">
        <v>140</v>
      </c>
      <c r="G5" s="11">
        <v>577</v>
      </c>
      <c r="H5" s="11"/>
      <c r="L5" s="24"/>
      <c r="N5" s="8"/>
      <c r="O5" s="7"/>
      <c r="P5" s="13"/>
      <c r="Q5" s="17"/>
      <c r="R5" s="8"/>
    </row>
    <row r="6" spans="1:18" x14ac:dyDescent="0.3">
      <c r="A6" s="7">
        <v>5</v>
      </c>
      <c r="B6" s="12" t="s">
        <v>12</v>
      </c>
      <c r="C6" s="7">
        <v>1992</v>
      </c>
      <c r="D6" s="11">
        <v>2</v>
      </c>
      <c r="E6" s="22" t="s">
        <v>0</v>
      </c>
      <c r="F6" s="30" t="s">
        <v>0</v>
      </c>
      <c r="G6" s="11">
        <v>526</v>
      </c>
      <c r="H6" s="11"/>
      <c r="L6" s="24"/>
    </row>
    <row r="7" spans="1:18" x14ac:dyDescent="0.3">
      <c r="A7" s="7">
        <v>6</v>
      </c>
      <c r="B7" s="12" t="s">
        <v>12</v>
      </c>
      <c r="C7" s="7">
        <v>1992</v>
      </c>
      <c r="D7" s="11">
        <v>3</v>
      </c>
      <c r="E7" s="22" t="s">
        <v>1</v>
      </c>
      <c r="F7" s="30" t="s">
        <v>1</v>
      </c>
      <c r="G7" s="11">
        <v>431</v>
      </c>
      <c r="H7" s="11"/>
      <c r="L7" s="24"/>
    </row>
    <row r="8" spans="1:18" x14ac:dyDescent="0.3">
      <c r="A8" s="7">
        <v>7</v>
      </c>
      <c r="B8" s="12" t="s">
        <v>12</v>
      </c>
      <c r="C8" s="7">
        <v>1992</v>
      </c>
      <c r="D8" s="11">
        <v>4</v>
      </c>
      <c r="E8" s="22" t="s">
        <v>141</v>
      </c>
      <c r="F8" s="30" t="s">
        <v>20</v>
      </c>
      <c r="G8" s="11">
        <v>391</v>
      </c>
      <c r="H8" s="11"/>
      <c r="L8" s="24"/>
    </row>
    <row r="9" spans="1:18" x14ac:dyDescent="0.3">
      <c r="A9" s="7">
        <v>8</v>
      </c>
      <c r="B9" s="12" t="s">
        <v>12</v>
      </c>
      <c r="C9" s="7">
        <v>1992</v>
      </c>
      <c r="D9" s="11">
        <v>5</v>
      </c>
      <c r="E9" s="22" t="s">
        <v>142</v>
      </c>
      <c r="F9" s="30" t="s">
        <v>13</v>
      </c>
      <c r="G9" s="11">
        <v>380</v>
      </c>
      <c r="H9" s="11"/>
      <c r="L9" s="24"/>
    </row>
    <row r="10" spans="1:18" x14ac:dyDescent="0.3">
      <c r="A10" s="7">
        <v>9</v>
      </c>
      <c r="B10" s="12" t="s">
        <v>12</v>
      </c>
      <c r="C10" s="7">
        <v>1992</v>
      </c>
      <c r="D10" s="11">
        <v>6</v>
      </c>
      <c r="E10" s="22" t="s">
        <v>8</v>
      </c>
      <c r="F10" s="30" t="s">
        <v>222</v>
      </c>
      <c r="G10" s="11">
        <v>367</v>
      </c>
      <c r="H10" s="11"/>
      <c r="L10" s="24"/>
    </row>
    <row r="11" spans="1:18" x14ac:dyDescent="0.3">
      <c r="A11" s="7">
        <v>10</v>
      </c>
      <c r="B11" s="12" t="s">
        <v>12</v>
      </c>
      <c r="C11" s="7">
        <v>1992</v>
      </c>
      <c r="D11" s="11">
        <v>7</v>
      </c>
      <c r="E11" s="22" t="s">
        <v>143</v>
      </c>
      <c r="F11" s="30" t="s">
        <v>14</v>
      </c>
      <c r="G11" s="11">
        <v>356</v>
      </c>
      <c r="H11" s="11"/>
      <c r="L11" s="24"/>
    </row>
    <row r="12" spans="1:18" x14ac:dyDescent="0.3">
      <c r="A12" s="7">
        <v>11</v>
      </c>
      <c r="B12" s="12" t="s">
        <v>12</v>
      </c>
      <c r="C12" s="7">
        <v>1992</v>
      </c>
      <c r="D12" s="11">
        <v>8</v>
      </c>
      <c r="E12" s="22" t="s">
        <v>9</v>
      </c>
      <c r="F12" s="30" t="s">
        <v>9</v>
      </c>
      <c r="G12" s="11">
        <v>334</v>
      </c>
      <c r="H12" s="11"/>
      <c r="L12" s="24"/>
    </row>
    <row r="13" spans="1:18" x14ac:dyDescent="0.3">
      <c r="A13" s="7">
        <v>12</v>
      </c>
      <c r="B13" s="12" t="s">
        <v>12</v>
      </c>
      <c r="C13" s="7">
        <v>1992</v>
      </c>
      <c r="D13" s="11">
        <v>9</v>
      </c>
      <c r="E13" s="22" t="s">
        <v>10</v>
      </c>
      <c r="F13" s="30" t="s">
        <v>10</v>
      </c>
      <c r="G13" s="11">
        <v>322</v>
      </c>
      <c r="H13" s="11"/>
      <c r="L13" s="24"/>
    </row>
    <row r="14" spans="1:18" x14ac:dyDescent="0.3">
      <c r="A14" s="7">
        <v>13</v>
      </c>
      <c r="B14" s="12" t="s">
        <v>12</v>
      </c>
      <c r="C14" s="7">
        <v>1992</v>
      </c>
      <c r="D14" s="11">
        <v>10</v>
      </c>
      <c r="E14" s="22" t="s">
        <v>11</v>
      </c>
      <c r="F14" s="30" t="s">
        <v>11</v>
      </c>
      <c r="G14" s="11">
        <v>310</v>
      </c>
      <c r="H14" s="11"/>
      <c r="L14" s="24"/>
    </row>
    <row r="15" spans="1:18" x14ac:dyDescent="0.3">
      <c r="A15" s="7">
        <v>14</v>
      </c>
      <c r="B15" s="12" t="s">
        <v>17</v>
      </c>
      <c r="C15" s="7">
        <v>1994</v>
      </c>
      <c r="D15" s="11">
        <v>1</v>
      </c>
      <c r="E15" s="22" t="s">
        <v>0</v>
      </c>
      <c r="F15" s="30" t="s">
        <v>0</v>
      </c>
      <c r="G15" s="11">
        <v>577</v>
      </c>
      <c r="H15" s="11"/>
      <c r="L15" s="24"/>
    </row>
    <row r="16" spans="1:18" x14ac:dyDescent="0.3">
      <c r="A16" s="7">
        <v>15</v>
      </c>
      <c r="B16" s="12" t="s">
        <v>17</v>
      </c>
      <c r="C16" s="7">
        <v>1994</v>
      </c>
      <c r="D16" s="11">
        <v>2</v>
      </c>
      <c r="E16" s="22" t="s">
        <v>140</v>
      </c>
      <c r="F16" s="30" t="s">
        <v>140</v>
      </c>
      <c r="G16" s="11">
        <v>533</v>
      </c>
      <c r="H16" s="11"/>
      <c r="L16" s="24"/>
    </row>
    <row r="17" spans="1:12" x14ac:dyDescent="0.3">
      <c r="A17" s="7">
        <v>16</v>
      </c>
      <c r="B17" s="12" t="s">
        <v>17</v>
      </c>
      <c r="C17" s="7">
        <v>1994</v>
      </c>
      <c r="D17" s="11">
        <v>3</v>
      </c>
      <c r="E17" s="22" t="s">
        <v>1</v>
      </c>
      <c r="F17" s="30" t="s">
        <v>1</v>
      </c>
      <c r="G17" s="11">
        <v>530</v>
      </c>
      <c r="H17" s="11"/>
      <c r="K17" s="12" t="s">
        <v>58</v>
      </c>
      <c r="L17" s="24">
        <v>99</v>
      </c>
    </row>
    <row r="18" spans="1:12" x14ac:dyDescent="0.3">
      <c r="A18" s="7">
        <v>17</v>
      </c>
      <c r="B18" s="12" t="s">
        <v>17</v>
      </c>
      <c r="C18" s="7">
        <v>1994</v>
      </c>
      <c r="D18" s="11">
        <v>4</v>
      </c>
      <c r="E18" s="22" t="s">
        <v>8</v>
      </c>
      <c r="F18" s="30" t="s">
        <v>222</v>
      </c>
      <c r="G18" s="11">
        <v>444</v>
      </c>
      <c r="H18" s="11"/>
      <c r="L18" s="24"/>
    </row>
    <row r="19" spans="1:12" x14ac:dyDescent="0.3">
      <c r="A19" s="7">
        <v>18</v>
      </c>
      <c r="B19" s="12" t="s">
        <v>17</v>
      </c>
      <c r="C19" s="7">
        <v>1994</v>
      </c>
      <c r="D19" s="11">
        <v>5</v>
      </c>
      <c r="E19" s="22" t="s">
        <v>13</v>
      </c>
      <c r="F19" s="30" t="s">
        <v>13</v>
      </c>
      <c r="G19" s="11">
        <v>414</v>
      </c>
      <c r="H19" s="11"/>
      <c r="L19" s="24"/>
    </row>
    <row r="20" spans="1:12" x14ac:dyDescent="0.3">
      <c r="A20" s="7">
        <v>19</v>
      </c>
      <c r="B20" s="12" t="s">
        <v>17</v>
      </c>
      <c r="C20" s="7">
        <v>1994</v>
      </c>
      <c r="D20" s="11">
        <v>6</v>
      </c>
      <c r="E20" s="22" t="s">
        <v>9</v>
      </c>
      <c r="F20" s="30" t="s">
        <v>9</v>
      </c>
      <c r="G20" s="11">
        <v>409</v>
      </c>
      <c r="H20" s="11"/>
      <c r="L20" s="24"/>
    </row>
    <row r="21" spans="1:12" x14ac:dyDescent="0.3">
      <c r="A21" s="7">
        <v>20</v>
      </c>
      <c r="B21" s="12" t="s">
        <v>17</v>
      </c>
      <c r="C21" s="7">
        <v>1994</v>
      </c>
      <c r="D21" s="11">
        <v>7</v>
      </c>
      <c r="E21" s="22" t="s">
        <v>11</v>
      </c>
      <c r="F21" s="30" t="s">
        <v>11</v>
      </c>
      <c r="G21" s="11">
        <v>396</v>
      </c>
      <c r="H21" s="11"/>
      <c r="L21" s="24"/>
    </row>
    <row r="22" spans="1:12" x14ac:dyDescent="0.3">
      <c r="A22" s="7">
        <v>21</v>
      </c>
      <c r="B22" s="12" t="s">
        <v>17</v>
      </c>
      <c r="C22" s="7">
        <v>1994</v>
      </c>
      <c r="D22" s="11">
        <v>8</v>
      </c>
      <c r="E22" s="22" t="s">
        <v>144</v>
      </c>
      <c r="F22" s="30" t="s">
        <v>20</v>
      </c>
      <c r="G22" s="11">
        <v>389</v>
      </c>
      <c r="H22" s="11"/>
      <c r="L22" s="24"/>
    </row>
    <row r="23" spans="1:12" x14ac:dyDescent="0.3">
      <c r="A23" s="7">
        <v>22</v>
      </c>
      <c r="B23" s="12" t="s">
        <v>17</v>
      </c>
      <c r="C23" s="7">
        <v>1994</v>
      </c>
      <c r="D23" s="11">
        <v>9</v>
      </c>
      <c r="E23" s="22" t="s">
        <v>14</v>
      </c>
      <c r="F23" s="30" t="s">
        <v>14</v>
      </c>
      <c r="G23" s="11">
        <v>363</v>
      </c>
      <c r="H23" s="11"/>
      <c r="L23" s="24"/>
    </row>
    <row r="24" spans="1:12" x14ac:dyDescent="0.3">
      <c r="A24" s="7">
        <v>23</v>
      </c>
      <c r="B24" s="12" t="s">
        <v>17</v>
      </c>
      <c r="C24" s="7">
        <v>1994</v>
      </c>
      <c r="D24" s="11">
        <v>10</v>
      </c>
      <c r="E24" s="22" t="s">
        <v>15</v>
      </c>
      <c r="F24" s="30" t="s">
        <v>10</v>
      </c>
      <c r="G24" s="11">
        <v>345</v>
      </c>
      <c r="H24" s="11"/>
      <c r="L24" s="24"/>
    </row>
    <row r="25" spans="1:12" x14ac:dyDescent="0.3">
      <c r="A25" s="7">
        <v>24</v>
      </c>
      <c r="B25" s="12" t="s">
        <v>17</v>
      </c>
      <c r="C25" s="7">
        <v>1994</v>
      </c>
      <c r="D25" s="11">
        <v>11</v>
      </c>
      <c r="E25" s="22" t="s">
        <v>16</v>
      </c>
      <c r="F25" s="30" t="s">
        <v>237</v>
      </c>
      <c r="G25" s="11">
        <v>342</v>
      </c>
      <c r="H25" s="11"/>
      <c r="L25" s="24"/>
    </row>
    <row r="26" spans="1:12" x14ac:dyDescent="0.3">
      <c r="A26" s="7">
        <v>26</v>
      </c>
      <c r="B26" s="12" t="s">
        <v>11</v>
      </c>
      <c r="C26" s="7">
        <v>1996</v>
      </c>
      <c r="D26" s="11">
        <v>1</v>
      </c>
      <c r="E26" s="22" t="s">
        <v>140</v>
      </c>
      <c r="F26" s="30" t="s">
        <v>140</v>
      </c>
      <c r="G26" s="11">
        <v>579</v>
      </c>
      <c r="H26" s="11"/>
      <c r="L26" s="24"/>
    </row>
    <row r="27" spans="1:12" x14ac:dyDescent="0.3">
      <c r="A27" s="7">
        <v>27</v>
      </c>
      <c r="B27" s="12" t="s">
        <v>11</v>
      </c>
      <c r="C27" s="7">
        <v>1996</v>
      </c>
      <c r="D27" s="11">
        <v>2</v>
      </c>
      <c r="E27" s="22" t="s">
        <v>0</v>
      </c>
      <c r="F27" s="30" t="s">
        <v>0</v>
      </c>
      <c r="G27" s="11">
        <v>563</v>
      </c>
      <c r="H27" s="11"/>
      <c r="L27" s="24"/>
    </row>
    <row r="28" spans="1:12" x14ac:dyDescent="0.3">
      <c r="A28" s="7">
        <v>28</v>
      </c>
      <c r="B28" s="12" t="s">
        <v>11</v>
      </c>
      <c r="C28" s="7">
        <v>1996</v>
      </c>
      <c r="D28" s="11">
        <v>3</v>
      </c>
      <c r="E28" s="22" t="s">
        <v>9</v>
      </c>
      <c r="F28" s="30" t="s">
        <v>9</v>
      </c>
      <c r="G28" s="11">
        <v>495</v>
      </c>
      <c r="H28" s="11"/>
      <c r="L28" s="24"/>
    </row>
    <row r="29" spans="1:12" x14ac:dyDescent="0.3">
      <c r="A29" s="7">
        <v>29</v>
      </c>
      <c r="B29" s="12" t="s">
        <v>11</v>
      </c>
      <c r="C29" s="7">
        <v>1996</v>
      </c>
      <c r="D29" s="11">
        <v>4</v>
      </c>
      <c r="E29" s="22" t="s">
        <v>11</v>
      </c>
      <c r="F29" s="30" t="s">
        <v>11</v>
      </c>
      <c r="G29" s="11">
        <v>494</v>
      </c>
      <c r="H29" s="11"/>
      <c r="L29" s="24"/>
    </row>
    <row r="30" spans="1:12" x14ac:dyDescent="0.3">
      <c r="A30" s="7">
        <v>30</v>
      </c>
      <c r="B30" s="12" t="s">
        <v>11</v>
      </c>
      <c r="C30" s="7">
        <v>1996</v>
      </c>
      <c r="D30" s="11">
        <v>5</v>
      </c>
      <c r="E30" s="22" t="s">
        <v>1</v>
      </c>
      <c r="F30" s="30" t="s">
        <v>1</v>
      </c>
      <c r="G30" s="11">
        <v>493</v>
      </c>
      <c r="H30" s="11"/>
      <c r="L30" s="24"/>
    </row>
    <row r="31" spans="1:12" x14ac:dyDescent="0.3">
      <c r="A31" s="7">
        <v>31</v>
      </c>
      <c r="B31" s="12" t="s">
        <v>11</v>
      </c>
      <c r="C31" s="7">
        <v>1996</v>
      </c>
      <c r="D31" s="11">
        <v>6</v>
      </c>
      <c r="E31" s="22" t="s">
        <v>14</v>
      </c>
      <c r="F31" s="30" t="s">
        <v>14</v>
      </c>
      <c r="G31" s="11">
        <v>462</v>
      </c>
      <c r="H31" s="11"/>
      <c r="K31" s="12" t="s">
        <v>58</v>
      </c>
      <c r="L31" s="24">
        <v>99</v>
      </c>
    </row>
    <row r="32" spans="1:12" x14ac:dyDescent="0.3">
      <c r="A32" s="7">
        <v>32</v>
      </c>
      <c r="B32" s="12" t="s">
        <v>11</v>
      </c>
      <c r="C32" s="7">
        <v>1996</v>
      </c>
      <c r="D32" s="11">
        <v>7</v>
      </c>
      <c r="E32" s="22" t="s">
        <v>18</v>
      </c>
      <c r="F32" s="30" t="s">
        <v>18</v>
      </c>
      <c r="G32" s="11">
        <v>452</v>
      </c>
      <c r="H32" s="11"/>
      <c r="L32" s="24"/>
    </row>
    <row r="33" spans="1:12" x14ac:dyDescent="0.3">
      <c r="A33" s="7">
        <v>33</v>
      </c>
      <c r="B33" s="12" t="s">
        <v>11</v>
      </c>
      <c r="C33" s="7">
        <v>1996</v>
      </c>
      <c r="D33" s="11">
        <v>8</v>
      </c>
      <c r="E33" s="22" t="s">
        <v>13</v>
      </c>
      <c r="F33" s="30" t="s">
        <v>13</v>
      </c>
      <c r="G33" s="11">
        <v>441</v>
      </c>
      <c r="H33" s="11"/>
      <c r="L33" s="24"/>
    </row>
    <row r="34" spans="1:12" x14ac:dyDescent="0.3">
      <c r="A34" s="7">
        <v>34</v>
      </c>
      <c r="B34" s="12" t="s">
        <v>11</v>
      </c>
      <c r="C34" s="7">
        <v>1996</v>
      </c>
      <c r="D34" s="11">
        <v>9</v>
      </c>
      <c r="E34" s="22" t="s">
        <v>8</v>
      </c>
      <c r="F34" s="30" t="s">
        <v>222</v>
      </c>
      <c r="G34" s="11">
        <v>430</v>
      </c>
      <c r="H34" s="11"/>
      <c r="L34" s="24"/>
    </row>
    <row r="35" spans="1:12" x14ac:dyDescent="0.3">
      <c r="A35" s="7">
        <v>35</v>
      </c>
      <c r="B35" s="12" t="s">
        <v>11</v>
      </c>
      <c r="C35" s="7">
        <v>1996</v>
      </c>
      <c r="D35" s="11">
        <v>10</v>
      </c>
      <c r="E35" s="22" t="s">
        <v>19</v>
      </c>
      <c r="F35" s="30" t="s">
        <v>19</v>
      </c>
      <c r="G35" s="11">
        <v>393</v>
      </c>
      <c r="H35" s="11"/>
      <c r="L35" s="24"/>
    </row>
    <row r="36" spans="1:12" x14ac:dyDescent="0.3">
      <c r="A36" s="7">
        <v>36</v>
      </c>
      <c r="B36" s="12" t="s">
        <v>11</v>
      </c>
      <c r="C36" s="7">
        <v>1996</v>
      </c>
      <c r="D36" s="11">
        <v>11</v>
      </c>
      <c r="E36" s="22" t="s">
        <v>20</v>
      </c>
      <c r="F36" s="30" t="s">
        <v>20</v>
      </c>
      <c r="G36" s="11">
        <v>383</v>
      </c>
      <c r="H36" s="11"/>
      <c r="L36" s="24"/>
    </row>
    <row r="37" spans="1:12" x14ac:dyDescent="0.3">
      <c r="A37" s="7">
        <v>37</v>
      </c>
      <c r="B37" s="12" t="s">
        <v>11</v>
      </c>
      <c r="C37" s="7">
        <v>1996</v>
      </c>
      <c r="D37" s="11">
        <v>12</v>
      </c>
      <c r="E37" s="22" t="s">
        <v>21</v>
      </c>
      <c r="F37" s="30" t="s">
        <v>21</v>
      </c>
      <c r="G37" s="11">
        <v>368</v>
      </c>
      <c r="H37" s="11"/>
      <c r="L37" s="24"/>
    </row>
    <row r="38" spans="1:12" x14ac:dyDescent="0.3">
      <c r="A38" s="7">
        <v>38</v>
      </c>
      <c r="B38" s="12" t="s">
        <v>11</v>
      </c>
      <c r="C38" s="7">
        <v>1996</v>
      </c>
      <c r="D38" s="11">
        <v>13</v>
      </c>
      <c r="E38" s="22" t="s">
        <v>22</v>
      </c>
      <c r="F38" s="30" t="s">
        <v>22</v>
      </c>
      <c r="G38" s="11">
        <v>364</v>
      </c>
      <c r="H38" s="11"/>
      <c r="L38" s="24"/>
    </row>
    <row r="39" spans="1:12" x14ac:dyDescent="0.3">
      <c r="A39" s="7">
        <v>39</v>
      </c>
      <c r="B39" s="12" t="s">
        <v>11</v>
      </c>
      <c r="C39" s="7">
        <v>1996</v>
      </c>
      <c r="D39" s="11">
        <v>14</v>
      </c>
      <c r="E39" s="22" t="s">
        <v>23</v>
      </c>
      <c r="F39" s="30" t="s">
        <v>120</v>
      </c>
      <c r="G39" s="11">
        <v>363</v>
      </c>
      <c r="H39" s="11"/>
      <c r="L39" s="24"/>
    </row>
    <row r="40" spans="1:12" x14ac:dyDescent="0.3">
      <c r="A40" s="7">
        <v>40</v>
      </c>
      <c r="B40" s="12" t="s">
        <v>11</v>
      </c>
      <c r="C40" s="7">
        <v>1996</v>
      </c>
      <c r="D40" s="11">
        <v>15</v>
      </c>
      <c r="E40" s="22" t="s">
        <v>24</v>
      </c>
      <c r="F40" s="30" t="s">
        <v>24</v>
      </c>
      <c r="G40" s="11">
        <v>350</v>
      </c>
      <c r="H40" s="11"/>
      <c r="L40" s="24"/>
    </row>
    <row r="41" spans="1:12" x14ac:dyDescent="0.3">
      <c r="A41" s="7">
        <v>41</v>
      </c>
      <c r="B41" s="12" t="s">
        <v>11</v>
      </c>
      <c r="C41" s="7">
        <v>1996</v>
      </c>
      <c r="D41" s="11">
        <v>16</v>
      </c>
      <c r="E41" s="22" t="s">
        <v>25</v>
      </c>
      <c r="F41" s="30" t="s">
        <v>238</v>
      </c>
      <c r="G41" s="11">
        <v>341</v>
      </c>
      <c r="H41" s="11"/>
      <c r="L41" s="24"/>
    </row>
    <row r="42" spans="1:12" x14ac:dyDescent="0.3">
      <c r="A42" s="7">
        <v>42</v>
      </c>
      <c r="B42" s="12" t="s">
        <v>11</v>
      </c>
      <c r="C42" s="7">
        <v>1996</v>
      </c>
      <c r="D42" s="11">
        <v>17</v>
      </c>
      <c r="E42" s="22" t="s">
        <v>26</v>
      </c>
      <c r="F42" s="30" t="s">
        <v>26</v>
      </c>
      <c r="G42" s="11">
        <v>319</v>
      </c>
      <c r="H42" s="11"/>
      <c r="L42" s="24"/>
    </row>
    <row r="43" spans="1:12" x14ac:dyDescent="0.3">
      <c r="A43" s="7">
        <v>43</v>
      </c>
      <c r="B43" s="12" t="s">
        <v>34</v>
      </c>
      <c r="C43" s="7">
        <v>1998</v>
      </c>
      <c r="D43" s="11">
        <v>1</v>
      </c>
      <c r="E43" s="22" t="s">
        <v>0</v>
      </c>
      <c r="F43" s="30" t="s">
        <v>0</v>
      </c>
      <c r="G43" s="11">
        <v>603</v>
      </c>
      <c r="H43" s="11"/>
      <c r="L43" s="24"/>
    </row>
    <row r="44" spans="1:12" x14ac:dyDescent="0.3">
      <c r="A44" s="7">
        <v>44</v>
      </c>
      <c r="B44" s="12" t="s">
        <v>34</v>
      </c>
      <c r="C44" s="7">
        <v>1998</v>
      </c>
      <c r="D44" s="11">
        <v>2</v>
      </c>
      <c r="E44" s="22" t="s">
        <v>140</v>
      </c>
      <c r="F44" s="30" t="s">
        <v>140</v>
      </c>
      <c r="G44" s="11">
        <v>600</v>
      </c>
      <c r="H44" s="11"/>
      <c r="L44" s="24"/>
    </row>
    <row r="45" spans="1:12" x14ac:dyDescent="0.3">
      <c r="A45" s="7">
        <v>45</v>
      </c>
      <c r="B45" s="12" t="s">
        <v>34</v>
      </c>
      <c r="C45" s="7">
        <v>1998</v>
      </c>
      <c r="D45" s="11">
        <v>3</v>
      </c>
      <c r="E45" s="22" t="s">
        <v>14</v>
      </c>
      <c r="F45" s="30" t="s">
        <v>14</v>
      </c>
      <c r="G45" s="11">
        <v>574</v>
      </c>
      <c r="H45" s="11"/>
      <c r="L45" s="24"/>
    </row>
    <row r="46" spans="1:12" x14ac:dyDescent="0.3">
      <c r="A46" s="7">
        <v>46</v>
      </c>
      <c r="B46" s="12" t="s">
        <v>34</v>
      </c>
      <c r="C46" s="7">
        <v>1998</v>
      </c>
      <c r="D46" s="11">
        <v>4</v>
      </c>
      <c r="E46" s="22" t="s">
        <v>1</v>
      </c>
      <c r="F46" s="30" t="s">
        <v>1</v>
      </c>
      <c r="G46" s="11">
        <v>573</v>
      </c>
      <c r="H46" s="11"/>
      <c r="L46" s="24"/>
    </row>
    <row r="47" spans="1:12" x14ac:dyDescent="0.3">
      <c r="A47" s="7">
        <v>47</v>
      </c>
      <c r="B47" s="12" t="s">
        <v>34</v>
      </c>
      <c r="C47" s="7">
        <v>1998</v>
      </c>
      <c r="D47" s="11">
        <v>5</v>
      </c>
      <c r="E47" s="22" t="s">
        <v>8</v>
      </c>
      <c r="F47" s="30" t="s">
        <v>222</v>
      </c>
      <c r="G47" s="11">
        <v>549</v>
      </c>
      <c r="H47" s="11"/>
      <c r="L47" s="24"/>
    </row>
    <row r="48" spans="1:12" x14ac:dyDescent="0.3">
      <c r="A48" s="7">
        <v>48</v>
      </c>
      <c r="B48" s="12" t="s">
        <v>34</v>
      </c>
      <c r="C48" s="7">
        <v>1998</v>
      </c>
      <c r="D48" s="11">
        <v>6</v>
      </c>
      <c r="E48" s="22" t="s">
        <v>18</v>
      </c>
      <c r="F48" s="30" t="s">
        <v>18</v>
      </c>
      <c r="G48" s="11">
        <v>541</v>
      </c>
      <c r="H48" s="11"/>
      <c r="L48" s="24"/>
    </row>
    <row r="49" spans="1:12" x14ac:dyDescent="0.3">
      <c r="A49" s="7">
        <v>49</v>
      </c>
      <c r="B49" s="12" t="s">
        <v>34</v>
      </c>
      <c r="C49" s="7">
        <v>1998</v>
      </c>
      <c r="D49" s="11">
        <v>7</v>
      </c>
      <c r="E49" s="22" t="s">
        <v>9</v>
      </c>
      <c r="F49" s="30" t="s">
        <v>9</v>
      </c>
      <c r="G49" s="11">
        <v>541</v>
      </c>
      <c r="H49" s="11"/>
      <c r="L49" s="24"/>
    </row>
    <row r="50" spans="1:12" x14ac:dyDescent="0.3">
      <c r="A50" s="7">
        <v>50</v>
      </c>
      <c r="B50" s="12" t="s">
        <v>34</v>
      </c>
      <c r="C50" s="7">
        <v>1998</v>
      </c>
      <c r="D50" s="11">
        <v>8</v>
      </c>
      <c r="E50" s="22" t="s">
        <v>23</v>
      </c>
      <c r="F50" s="30" t="s">
        <v>120</v>
      </c>
      <c r="G50" s="11">
        <v>509</v>
      </c>
      <c r="H50" s="11"/>
      <c r="J50" s="8" t="s">
        <v>46</v>
      </c>
      <c r="K50" s="12" t="s">
        <v>58</v>
      </c>
      <c r="L50" s="24">
        <v>146</v>
      </c>
    </row>
    <row r="51" spans="1:12" x14ac:dyDescent="0.3">
      <c r="A51" s="7">
        <v>51</v>
      </c>
      <c r="B51" s="12" t="s">
        <v>34</v>
      </c>
      <c r="C51" s="7">
        <v>1998</v>
      </c>
      <c r="D51" s="11">
        <v>9</v>
      </c>
      <c r="E51" s="22" t="s">
        <v>13</v>
      </c>
      <c r="F51" s="30" t="s">
        <v>13</v>
      </c>
      <c r="G51" s="11">
        <v>506</v>
      </c>
      <c r="H51" s="11"/>
      <c r="L51" s="24"/>
    </row>
    <row r="52" spans="1:12" x14ac:dyDescent="0.3">
      <c r="A52" s="7">
        <v>52</v>
      </c>
      <c r="B52" s="12" t="s">
        <v>34</v>
      </c>
      <c r="C52" s="7">
        <v>1998</v>
      </c>
      <c r="D52" s="11">
        <v>10</v>
      </c>
      <c r="E52" s="22" t="s">
        <v>27</v>
      </c>
      <c r="F52" s="30" t="s">
        <v>27</v>
      </c>
      <c r="G52" s="11">
        <v>504</v>
      </c>
      <c r="H52" s="11"/>
      <c r="L52" s="24"/>
    </row>
    <row r="53" spans="1:12" x14ac:dyDescent="0.3">
      <c r="A53" s="7">
        <v>53</v>
      </c>
      <c r="B53" s="12" t="s">
        <v>34</v>
      </c>
      <c r="C53" s="7">
        <v>1998</v>
      </c>
      <c r="D53" s="11">
        <v>11</v>
      </c>
      <c r="E53" s="22" t="s">
        <v>19</v>
      </c>
      <c r="F53" s="30" t="s">
        <v>19</v>
      </c>
      <c r="G53" s="11">
        <v>486</v>
      </c>
      <c r="H53" s="11"/>
      <c r="L53" s="24"/>
    </row>
    <row r="54" spans="1:12" x14ac:dyDescent="0.3">
      <c r="A54" s="7">
        <v>54</v>
      </c>
      <c r="B54" s="12" t="s">
        <v>34</v>
      </c>
      <c r="C54" s="7">
        <v>1998</v>
      </c>
      <c r="D54" s="11">
        <v>12</v>
      </c>
      <c r="E54" s="22" t="s">
        <v>20</v>
      </c>
      <c r="F54" s="30" t="s">
        <v>20</v>
      </c>
      <c r="G54" s="11">
        <v>469</v>
      </c>
      <c r="H54" s="11"/>
      <c r="L54" s="24"/>
    </row>
    <row r="55" spans="1:12" x14ac:dyDescent="0.3">
      <c r="A55" s="7">
        <v>55</v>
      </c>
      <c r="B55" s="12" t="s">
        <v>34</v>
      </c>
      <c r="C55" s="7">
        <v>1998</v>
      </c>
      <c r="D55" s="11">
        <v>13</v>
      </c>
      <c r="E55" s="22" t="s">
        <v>28</v>
      </c>
      <c r="F55" s="30" t="s">
        <v>28</v>
      </c>
      <c r="G55" s="11">
        <v>445</v>
      </c>
      <c r="H55" s="11"/>
      <c r="L55" s="24"/>
    </row>
    <row r="56" spans="1:12" x14ac:dyDescent="0.3">
      <c r="A56" s="7">
        <v>56</v>
      </c>
      <c r="B56" s="12" t="s">
        <v>34</v>
      </c>
      <c r="C56" s="7">
        <v>1998</v>
      </c>
      <c r="D56" s="11">
        <v>14</v>
      </c>
      <c r="E56" s="22" t="s">
        <v>29</v>
      </c>
      <c r="F56" s="30" t="s">
        <v>57</v>
      </c>
      <c r="G56" s="11">
        <v>433</v>
      </c>
      <c r="H56" s="11"/>
      <c r="L56" s="24"/>
    </row>
    <row r="57" spans="1:12" x14ac:dyDescent="0.3">
      <c r="A57" s="7">
        <v>57</v>
      </c>
      <c r="B57" s="12" t="s">
        <v>34</v>
      </c>
      <c r="C57" s="7">
        <v>1998</v>
      </c>
      <c r="D57" s="11">
        <v>15</v>
      </c>
      <c r="E57" s="22" t="s">
        <v>26</v>
      </c>
      <c r="F57" s="30" t="s">
        <v>26</v>
      </c>
      <c r="G57" s="11">
        <v>412</v>
      </c>
      <c r="H57" s="11"/>
      <c r="L57" s="24"/>
    </row>
    <row r="58" spans="1:12" x14ac:dyDescent="0.3">
      <c r="A58" s="7">
        <v>58</v>
      </c>
      <c r="B58" s="12" t="s">
        <v>34</v>
      </c>
      <c r="C58" s="7">
        <v>1998</v>
      </c>
      <c r="D58" s="11">
        <v>16</v>
      </c>
      <c r="E58" s="22" t="s">
        <v>30</v>
      </c>
      <c r="F58" s="30" t="s">
        <v>30</v>
      </c>
      <c r="G58" s="11">
        <v>404</v>
      </c>
      <c r="H58" s="11"/>
      <c r="L58" s="24"/>
    </row>
    <row r="59" spans="1:12" x14ac:dyDescent="0.3">
      <c r="A59" s="7">
        <v>59</v>
      </c>
      <c r="B59" s="12" t="s">
        <v>34</v>
      </c>
      <c r="C59" s="7">
        <v>1998</v>
      </c>
      <c r="D59" s="11">
        <v>17</v>
      </c>
      <c r="E59" s="22" t="s">
        <v>31</v>
      </c>
      <c r="F59" s="30" t="s">
        <v>31</v>
      </c>
      <c r="G59" s="11">
        <v>400</v>
      </c>
      <c r="H59" s="11"/>
      <c r="L59" s="24"/>
    </row>
    <row r="60" spans="1:12" x14ac:dyDescent="0.3">
      <c r="A60" s="7">
        <v>60</v>
      </c>
      <c r="B60" s="12" t="s">
        <v>34</v>
      </c>
      <c r="C60" s="7">
        <v>1998</v>
      </c>
      <c r="D60" s="11">
        <v>18</v>
      </c>
      <c r="E60" s="22" t="s">
        <v>22</v>
      </c>
      <c r="F60" s="30" t="s">
        <v>22</v>
      </c>
      <c r="G60" s="11">
        <v>389</v>
      </c>
      <c r="H60" s="11"/>
      <c r="L60" s="24"/>
    </row>
    <row r="61" spans="1:12" x14ac:dyDescent="0.3">
      <c r="A61" s="7">
        <v>61</v>
      </c>
      <c r="B61" s="12" t="s">
        <v>34</v>
      </c>
      <c r="C61" s="7">
        <v>1998</v>
      </c>
      <c r="D61" s="11">
        <v>19</v>
      </c>
      <c r="E61" s="22" t="s">
        <v>32</v>
      </c>
      <c r="F61" s="30" t="s">
        <v>32</v>
      </c>
      <c r="G61" s="11">
        <v>350</v>
      </c>
      <c r="H61" s="11"/>
      <c r="L61" s="24"/>
    </row>
    <row r="62" spans="1:12" x14ac:dyDescent="0.3">
      <c r="A62" s="7">
        <v>62</v>
      </c>
      <c r="B62" s="12" t="s">
        <v>34</v>
      </c>
      <c r="C62" s="7">
        <v>1998</v>
      </c>
      <c r="D62" s="11">
        <v>20</v>
      </c>
      <c r="E62" s="22" t="s">
        <v>33</v>
      </c>
      <c r="F62" s="30" t="s">
        <v>33</v>
      </c>
      <c r="G62" s="11">
        <v>347</v>
      </c>
      <c r="H62" s="11"/>
      <c r="L62" s="24"/>
    </row>
    <row r="63" spans="1:12" x14ac:dyDescent="0.3">
      <c r="A63" s="7">
        <v>63</v>
      </c>
      <c r="B63" s="12" t="s">
        <v>12</v>
      </c>
      <c r="C63" s="7">
        <v>2000</v>
      </c>
      <c r="D63" s="11">
        <v>1</v>
      </c>
      <c r="E63" s="22" t="s">
        <v>0</v>
      </c>
      <c r="F63" s="30" t="s">
        <v>0</v>
      </c>
      <c r="G63" s="11">
        <v>640</v>
      </c>
      <c r="H63" s="11"/>
      <c r="L63" s="24"/>
    </row>
    <row r="64" spans="1:12" x14ac:dyDescent="0.3">
      <c r="A64" s="7">
        <v>64</v>
      </c>
      <c r="B64" s="12" t="s">
        <v>12</v>
      </c>
      <c r="C64" s="7">
        <v>2000</v>
      </c>
      <c r="D64" s="11">
        <v>2</v>
      </c>
      <c r="E64" s="22" t="s">
        <v>14</v>
      </c>
      <c r="F64" s="30" t="s">
        <v>14</v>
      </c>
      <c r="G64" s="11">
        <v>596</v>
      </c>
      <c r="H64" s="11"/>
      <c r="L64" s="24"/>
    </row>
    <row r="65" spans="1:12" x14ac:dyDescent="0.3">
      <c r="A65" s="7">
        <v>65</v>
      </c>
      <c r="B65" s="12" t="s">
        <v>12</v>
      </c>
      <c r="C65" s="7">
        <v>2000</v>
      </c>
      <c r="D65" s="11">
        <v>3</v>
      </c>
      <c r="E65" s="22" t="s">
        <v>1</v>
      </c>
      <c r="F65" s="30" t="s">
        <v>1</v>
      </c>
      <c r="G65" s="11">
        <v>559</v>
      </c>
      <c r="H65" s="11"/>
      <c r="L65" s="24"/>
    </row>
    <row r="66" spans="1:12" x14ac:dyDescent="0.3">
      <c r="A66" s="7">
        <v>66</v>
      </c>
      <c r="B66" s="12" t="s">
        <v>12</v>
      </c>
      <c r="C66" s="7">
        <v>2000</v>
      </c>
      <c r="D66" s="11">
        <v>4</v>
      </c>
      <c r="E66" s="22" t="s">
        <v>30</v>
      </c>
      <c r="F66" s="30" t="s">
        <v>30</v>
      </c>
      <c r="G66" s="11">
        <v>556</v>
      </c>
      <c r="H66" s="11"/>
      <c r="K66" s="12" t="s">
        <v>58</v>
      </c>
      <c r="L66" s="24">
        <v>152</v>
      </c>
    </row>
    <row r="67" spans="1:12" x14ac:dyDescent="0.3">
      <c r="A67" s="7">
        <v>67</v>
      </c>
      <c r="B67" s="12" t="s">
        <v>12</v>
      </c>
      <c r="C67" s="7">
        <v>2000</v>
      </c>
      <c r="D67" s="11">
        <v>5</v>
      </c>
      <c r="E67" s="22" t="s">
        <v>140</v>
      </c>
      <c r="F67" s="30" t="s">
        <v>140</v>
      </c>
      <c r="G67" s="11">
        <v>552</v>
      </c>
      <c r="H67" s="11"/>
      <c r="L67" s="24"/>
    </row>
    <row r="68" spans="1:12" x14ac:dyDescent="0.3">
      <c r="A68" s="7">
        <v>68</v>
      </c>
      <c r="B68" s="12" t="s">
        <v>12</v>
      </c>
      <c r="C68" s="7">
        <v>2000</v>
      </c>
      <c r="D68" s="11">
        <v>6</v>
      </c>
      <c r="E68" s="22" t="s">
        <v>27</v>
      </c>
      <c r="F68" s="30" t="s">
        <v>27</v>
      </c>
      <c r="G68" s="11">
        <v>532</v>
      </c>
      <c r="H68" s="11"/>
      <c r="L68" s="24"/>
    </row>
    <row r="69" spans="1:12" x14ac:dyDescent="0.3">
      <c r="A69" s="7">
        <v>69</v>
      </c>
      <c r="B69" s="12" t="s">
        <v>12</v>
      </c>
      <c r="C69" s="7">
        <v>2000</v>
      </c>
      <c r="D69" s="11">
        <v>7</v>
      </c>
      <c r="E69" s="22" t="s">
        <v>8</v>
      </c>
      <c r="F69" s="30" t="s">
        <v>222</v>
      </c>
      <c r="G69" s="11">
        <v>501</v>
      </c>
      <c r="H69" s="11"/>
      <c r="L69" s="24"/>
    </row>
    <row r="70" spans="1:12" x14ac:dyDescent="0.3">
      <c r="A70" s="7">
        <v>70</v>
      </c>
      <c r="B70" s="12" t="s">
        <v>12</v>
      </c>
      <c r="C70" s="7">
        <v>2000</v>
      </c>
      <c r="D70" s="11">
        <v>8</v>
      </c>
      <c r="E70" s="22" t="s">
        <v>9</v>
      </c>
      <c r="F70" s="30" t="s">
        <v>9</v>
      </c>
      <c r="G70" s="11">
        <v>495</v>
      </c>
      <c r="H70" s="11"/>
      <c r="L70" s="24"/>
    </row>
    <row r="71" spans="1:12" x14ac:dyDescent="0.3">
      <c r="A71" s="7">
        <v>71</v>
      </c>
      <c r="B71" s="12" t="s">
        <v>12</v>
      </c>
      <c r="C71" s="7">
        <v>2000</v>
      </c>
      <c r="D71" s="11">
        <v>9</v>
      </c>
      <c r="E71" s="22" t="s">
        <v>23</v>
      </c>
      <c r="F71" s="30" t="s">
        <v>120</v>
      </c>
      <c r="G71" s="11">
        <v>494</v>
      </c>
      <c r="H71" s="11"/>
      <c r="L71" s="24"/>
    </row>
    <row r="72" spans="1:12" x14ac:dyDescent="0.3">
      <c r="A72" s="7">
        <v>72</v>
      </c>
      <c r="B72" s="12" t="s">
        <v>12</v>
      </c>
      <c r="C72" s="7">
        <v>2000</v>
      </c>
      <c r="D72" s="11">
        <v>10</v>
      </c>
      <c r="E72" s="22" t="s">
        <v>29</v>
      </c>
      <c r="F72" s="30" t="s">
        <v>57</v>
      </c>
      <c r="G72" s="11">
        <v>474</v>
      </c>
      <c r="H72" s="11"/>
      <c r="L72" s="24"/>
    </row>
    <row r="73" spans="1:12" x14ac:dyDescent="0.3">
      <c r="A73" s="7">
        <v>73</v>
      </c>
      <c r="B73" s="12" t="s">
        <v>12</v>
      </c>
      <c r="C73" s="7">
        <v>2000</v>
      </c>
      <c r="D73" s="11">
        <v>11</v>
      </c>
      <c r="E73" s="22" t="s">
        <v>18</v>
      </c>
      <c r="F73" s="30" t="s">
        <v>18</v>
      </c>
      <c r="G73" s="11">
        <v>455</v>
      </c>
      <c r="H73" s="11"/>
      <c r="L73" s="24"/>
    </row>
    <row r="74" spans="1:12" x14ac:dyDescent="0.3">
      <c r="A74" s="7">
        <v>74</v>
      </c>
      <c r="B74" s="12" t="s">
        <v>12</v>
      </c>
      <c r="C74" s="7">
        <v>2000</v>
      </c>
      <c r="D74" s="11">
        <v>12</v>
      </c>
      <c r="E74" s="22" t="s">
        <v>13</v>
      </c>
      <c r="F74" s="30" t="s">
        <v>13</v>
      </c>
      <c r="G74" s="11">
        <v>447</v>
      </c>
      <c r="H74" s="11"/>
      <c r="L74" s="24"/>
    </row>
    <row r="75" spans="1:12" x14ac:dyDescent="0.3">
      <c r="A75" s="7">
        <v>75</v>
      </c>
      <c r="B75" s="12" t="s">
        <v>12</v>
      </c>
      <c r="C75" s="7">
        <v>2000</v>
      </c>
      <c r="D75" s="11">
        <v>13</v>
      </c>
      <c r="E75" s="22" t="s">
        <v>19</v>
      </c>
      <c r="F75" s="30" t="s">
        <v>19</v>
      </c>
      <c r="G75" s="11">
        <v>443</v>
      </c>
      <c r="H75" s="11"/>
      <c r="L75" s="24"/>
    </row>
    <row r="76" spans="1:12" x14ac:dyDescent="0.3">
      <c r="A76" s="7">
        <v>76</v>
      </c>
      <c r="B76" s="12" t="s">
        <v>12</v>
      </c>
      <c r="C76" s="7">
        <v>2000</v>
      </c>
      <c r="D76" s="11">
        <v>14</v>
      </c>
      <c r="E76" s="22" t="s">
        <v>26</v>
      </c>
      <c r="F76" s="30" t="s">
        <v>26</v>
      </c>
      <c r="G76" s="11">
        <v>437</v>
      </c>
      <c r="H76" s="11"/>
      <c r="L76" s="24"/>
    </row>
    <row r="77" spans="1:12" x14ac:dyDescent="0.3">
      <c r="A77" s="7">
        <v>77</v>
      </c>
      <c r="B77" s="12" t="s">
        <v>12</v>
      </c>
      <c r="C77" s="7">
        <v>2000</v>
      </c>
      <c r="D77" s="11">
        <v>15</v>
      </c>
      <c r="E77" s="22" t="s">
        <v>22</v>
      </c>
      <c r="F77" s="30" t="s">
        <v>22</v>
      </c>
      <c r="G77" s="11">
        <v>430</v>
      </c>
      <c r="H77" s="11"/>
      <c r="L77" s="24"/>
    </row>
    <row r="78" spans="1:12" x14ac:dyDescent="0.3">
      <c r="A78" s="7">
        <v>78</v>
      </c>
      <c r="B78" s="12" t="s">
        <v>12</v>
      </c>
      <c r="C78" s="7">
        <v>2000</v>
      </c>
      <c r="D78" s="11">
        <v>16</v>
      </c>
      <c r="E78" s="22" t="s">
        <v>28</v>
      </c>
      <c r="F78" s="30" t="s">
        <v>28</v>
      </c>
      <c r="G78" s="11">
        <v>419</v>
      </c>
      <c r="H78" s="11"/>
      <c r="L78" s="24"/>
    </row>
    <row r="79" spans="1:12" x14ac:dyDescent="0.3">
      <c r="A79" s="7">
        <v>79</v>
      </c>
      <c r="B79" s="12" t="s">
        <v>12</v>
      </c>
      <c r="C79" s="7">
        <v>2000</v>
      </c>
      <c r="D79" s="11">
        <v>17</v>
      </c>
      <c r="E79" s="22" t="s">
        <v>21</v>
      </c>
      <c r="F79" s="30" t="s">
        <v>21</v>
      </c>
      <c r="G79" s="11">
        <v>396</v>
      </c>
      <c r="H79" s="11"/>
      <c r="L79" s="24"/>
    </row>
    <row r="80" spans="1:12" x14ac:dyDescent="0.3">
      <c r="A80" s="7">
        <v>80</v>
      </c>
      <c r="B80" s="12" t="s">
        <v>12</v>
      </c>
      <c r="C80" s="7">
        <v>2000</v>
      </c>
      <c r="D80" s="11">
        <v>18</v>
      </c>
      <c r="E80" s="22" t="s">
        <v>33</v>
      </c>
      <c r="F80" s="30" t="s">
        <v>33</v>
      </c>
      <c r="G80" s="11">
        <v>396</v>
      </c>
      <c r="H80" s="11"/>
      <c r="L80" s="24"/>
    </row>
    <row r="81" spans="1:12" x14ac:dyDescent="0.3">
      <c r="A81" s="7">
        <v>81</v>
      </c>
      <c r="B81" s="12" t="s">
        <v>12</v>
      </c>
      <c r="C81" s="7">
        <v>2000</v>
      </c>
      <c r="D81" s="11">
        <v>19</v>
      </c>
      <c r="E81" s="22" t="s">
        <v>25</v>
      </c>
      <c r="F81" s="30" t="s">
        <v>238</v>
      </c>
      <c r="G81" s="11">
        <v>382</v>
      </c>
      <c r="H81" s="11"/>
      <c r="L81" s="24"/>
    </row>
    <row r="82" spans="1:12" x14ac:dyDescent="0.3">
      <c r="A82" s="7">
        <v>82</v>
      </c>
      <c r="B82" s="12" t="s">
        <v>12</v>
      </c>
      <c r="C82" s="7">
        <v>2000</v>
      </c>
      <c r="D82" s="11">
        <v>20</v>
      </c>
      <c r="E82" s="22" t="s">
        <v>35</v>
      </c>
      <c r="F82" s="30" t="s">
        <v>35</v>
      </c>
      <c r="G82" s="11">
        <v>364</v>
      </c>
      <c r="H82" s="11"/>
      <c r="L82" s="24"/>
    </row>
    <row r="83" spans="1:12" x14ac:dyDescent="0.3">
      <c r="A83" s="7">
        <v>83</v>
      </c>
      <c r="B83" s="12" t="s">
        <v>12</v>
      </c>
      <c r="C83" s="7">
        <v>2000</v>
      </c>
      <c r="D83" s="11">
        <v>21</v>
      </c>
      <c r="E83" s="22" t="s">
        <v>31</v>
      </c>
      <c r="F83" s="30" t="s">
        <v>31</v>
      </c>
      <c r="G83" s="11">
        <v>334</v>
      </c>
      <c r="H83" s="11"/>
      <c r="L83" s="24"/>
    </row>
    <row r="84" spans="1:12" x14ac:dyDescent="0.3">
      <c r="A84" s="7">
        <v>84</v>
      </c>
      <c r="B84" s="12" t="s">
        <v>37</v>
      </c>
      <c r="C84" s="7">
        <v>2002</v>
      </c>
      <c r="D84" s="11">
        <v>1</v>
      </c>
      <c r="E84" s="22" t="s">
        <v>145</v>
      </c>
      <c r="F84" s="30" t="s">
        <v>0</v>
      </c>
      <c r="G84" s="11">
        <v>625</v>
      </c>
      <c r="H84" s="11"/>
      <c r="I84" s="10"/>
      <c r="L84" s="24"/>
    </row>
    <row r="85" spans="1:12" x14ac:dyDescent="0.3">
      <c r="A85" s="7">
        <v>85</v>
      </c>
      <c r="B85" s="12" t="s">
        <v>37</v>
      </c>
      <c r="C85" s="7">
        <v>2002</v>
      </c>
      <c r="D85" s="11">
        <v>2</v>
      </c>
      <c r="E85" s="22" t="s">
        <v>146</v>
      </c>
      <c r="F85" s="30" t="s">
        <v>14</v>
      </c>
      <c r="G85" s="11">
        <v>561</v>
      </c>
      <c r="H85" s="11"/>
      <c r="I85" s="10" t="s">
        <v>43</v>
      </c>
      <c r="K85" s="12" t="s">
        <v>39</v>
      </c>
      <c r="L85" s="24"/>
    </row>
    <row r="86" spans="1:12" x14ac:dyDescent="0.3">
      <c r="A86" s="7">
        <v>86</v>
      </c>
      <c r="B86" s="12" t="s">
        <v>37</v>
      </c>
      <c r="C86" s="7">
        <v>2002</v>
      </c>
      <c r="D86" s="11">
        <v>3</v>
      </c>
      <c r="E86" s="22" t="s">
        <v>147</v>
      </c>
      <c r="F86" s="30" t="s">
        <v>30</v>
      </c>
      <c r="G86" s="11">
        <v>560</v>
      </c>
      <c r="H86" s="11"/>
      <c r="I86" s="10" t="s">
        <v>44</v>
      </c>
      <c r="L86" s="24"/>
    </row>
    <row r="87" spans="1:12" x14ac:dyDescent="0.3">
      <c r="A87" s="7">
        <v>87</v>
      </c>
      <c r="B87" s="12" t="s">
        <v>37</v>
      </c>
      <c r="C87" s="7">
        <v>2002</v>
      </c>
      <c r="D87" s="11">
        <v>4</v>
      </c>
      <c r="E87" s="22" t="s">
        <v>148</v>
      </c>
      <c r="F87" s="30" t="s">
        <v>140</v>
      </c>
      <c r="G87" s="11">
        <v>556</v>
      </c>
      <c r="H87" s="11"/>
      <c r="I87" s="10" t="s">
        <v>45</v>
      </c>
      <c r="L87" s="24"/>
    </row>
    <row r="88" spans="1:12" x14ac:dyDescent="0.3">
      <c r="A88" s="7">
        <v>88</v>
      </c>
      <c r="B88" s="12" t="s">
        <v>37</v>
      </c>
      <c r="C88" s="7">
        <v>2002</v>
      </c>
      <c r="D88" s="11">
        <v>5</v>
      </c>
      <c r="E88" s="22" t="s">
        <v>149</v>
      </c>
      <c r="F88" s="30" t="s">
        <v>222</v>
      </c>
      <c r="G88" s="11">
        <v>544</v>
      </c>
      <c r="H88" s="11"/>
      <c r="I88" s="10"/>
      <c r="L88" s="24"/>
    </row>
    <row r="89" spans="1:12" x14ac:dyDescent="0.3">
      <c r="A89" s="7">
        <v>89</v>
      </c>
      <c r="B89" s="12" t="s">
        <v>37</v>
      </c>
      <c r="C89" s="7">
        <v>2002</v>
      </c>
      <c r="D89" s="11">
        <v>6</v>
      </c>
      <c r="E89" s="22" t="s">
        <v>150</v>
      </c>
      <c r="F89" s="30" t="s">
        <v>19</v>
      </c>
      <c r="G89" s="11">
        <v>529</v>
      </c>
      <c r="H89" s="11"/>
      <c r="J89" s="10" t="s">
        <v>46</v>
      </c>
      <c r="L89" s="24"/>
    </row>
    <row r="90" spans="1:12" x14ac:dyDescent="0.3">
      <c r="A90" s="7">
        <v>90</v>
      </c>
      <c r="B90" s="12" t="s">
        <v>37</v>
      </c>
      <c r="C90" s="7">
        <v>2002</v>
      </c>
      <c r="D90" s="11">
        <v>7</v>
      </c>
      <c r="E90" s="22" t="s">
        <v>151</v>
      </c>
      <c r="F90" s="30" t="s">
        <v>28</v>
      </c>
      <c r="G90" s="11">
        <v>519</v>
      </c>
      <c r="H90" s="11"/>
      <c r="J90" s="10" t="s">
        <v>47</v>
      </c>
      <c r="K90" s="12" t="s">
        <v>58</v>
      </c>
      <c r="L90" s="24">
        <v>100</v>
      </c>
    </row>
    <row r="91" spans="1:12" x14ac:dyDescent="0.3">
      <c r="A91" s="7">
        <v>91</v>
      </c>
      <c r="B91" s="12" t="s">
        <v>37</v>
      </c>
      <c r="C91" s="7">
        <v>2002</v>
      </c>
      <c r="D91" s="11">
        <v>8</v>
      </c>
      <c r="E91" s="22" t="s">
        <v>152</v>
      </c>
      <c r="F91" s="30" t="s">
        <v>57</v>
      </c>
      <c r="G91" s="11">
        <v>519</v>
      </c>
      <c r="H91" s="11"/>
      <c r="J91" s="10" t="s">
        <v>50</v>
      </c>
      <c r="L91" s="24"/>
    </row>
    <row r="92" spans="1:12" x14ac:dyDescent="0.3">
      <c r="A92" s="7">
        <v>92</v>
      </c>
      <c r="B92" s="12" t="s">
        <v>37</v>
      </c>
      <c r="C92" s="7">
        <v>2002</v>
      </c>
      <c r="D92" s="11">
        <v>9</v>
      </c>
      <c r="E92" s="22" t="s">
        <v>153</v>
      </c>
      <c r="F92" s="30" t="s">
        <v>120</v>
      </c>
      <c r="G92" s="11">
        <v>491</v>
      </c>
      <c r="H92" s="11"/>
      <c r="I92" s="10"/>
      <c r="L92" s="24"/>
    </row>
    <row r="93" spans="1:12" x14ac:dyDescent="0.3">
      <c r="A93" s="7">
        <v>93</v>
      </c>
      <c r="B93" s="12" t="s">
        <v>37</v>
      </c>
      <c r="C93" s="7">
        <v>2002</v>
      </c>
      <c r="D93" s="11">
        <v>10</v>
      </c>
      <c r="E93" s="22" t="s">
        <v>154</v>
      </c>
      <c r="F93" s="30" t="s">
        <v>1</v>
      </c>
      <c r="G93" s="11">
        <v>486</v>
      </c>
      <c r="H93" s="11"/>
      <c r="I93" s="10"/>
      <c r="L93" s="24"/>
    </row>
    <row r="94" spans="1:12" x14ac:dyDescent="0.3">
      <c r="A94" s="7">
        <v>94</v>
      </c>
      <c r="B94" s="12" t="s">
        <v>37</v>
      </c>
      <c r="C94" s="7">
        <v>2002</v>
      </c>
      <c r="D94" s="11">
        <v>11</v>
      </c>
      <c r="E94" s="22" t="s">
        <v>155</v>
      </c>
      <c r="F94" s="30" t="s">
        <v>56</v>
      </c>
      <c r="G94" s="11">
        <v>484</v>
      </c>
      <c r="H94" s="11"/>
      <c r="I94" s="10"/>
      <c r="L94" s="24"/>
    </row>
    <row r="95" spans="1:12" x14ac:dyDescent="0.3">
      <c r="A95" s="7">
        <v>95</v>
      </c>
      <c r="B95" s="12" t="s">
        <v>37</v>
      </c>
      <c r="C95" s="7">
        <v>2002</v>
      </c>
      <c r="D95" s="11">
        <v>12</v>
      </c>
      <c r="E95" s="22" t="s">
        <v>156</v>
      </c>
      <c r="F95" s="30" t="s">
        <v>18</v>
      </c>
      <c r="G95" s="11">
        <v>484</v>
      </c>
      <c r="H95" s="11"/>
      <c r="I95" s="10"/>
      <c r="L95" s="24"/>
    </row>
    <row r="96" spans="1:12" x14ac:dyDescent="0.3">
      <c r="A96" s="7">
        <v>96</v>
      </c>
      <c r="B96" s="12" t="s">
        <v>37</v>
      </c>
      <c r="C96" s="7">
        <v>2002</v>
      </c>
      <c r="D96" s="11">
        <v>13</v>
      </c>
      <c r="E96" s="22" t="s">
        <v>157</v>
      </c>
      <c r="F96" s="30" t="s">
        <v>9</v>
      </c>
      <c r="G96" s="11">
        <v>482</v>
      </c>
      <c r="H96" s="11"/>
      <c r="I96" s="10"/>
      <c r="L96" s="24"/>
    </row>
    <row r="97" spans="1:12" x14ac:dyDescent="0.3">
      <c r="A97" s="7">
        <v>97</v>
      </c>
      <c r="B97" s="12" t="s">
        <v>37</v>
      </c>
      <c r="C97" s="7">
        <v>2002</v>
      </c>
      <c r="D97" s="11">
        <v>14</v>
      </c>
      <c r="E97" s="22" t="s">
        <v>158</v>
      </c>
      <c r="F97" s="30" t="s">
        <v>22</v>
      </c>
      <c r="G97" s="11">
        <v>471</v>
      </c>
      <c r="H97" s="11"/>
      <c r="I97" s="10"/>
      <c r="L97" s="24"/>
    </row>
    <row r="98" spans="1:12" x14ac:dyDescent="0.3">
      <c r="A98" s="7">
        <v>98</v>
      </c>
      <c r="B98" s="12" t="s">
        <v>37</v>
      </c>
      <c r="C98" s="7">
        <v>2002</v>
      </c>
      <c r="D98" s="11">
        <v>15</v>
      </c>
      <c r="E98" s="22" t="s">
        <v>159</v>
      </c>
      <c r="F98" s="30" t="s">
        <v>20</v>
      </c>
      <c r="G98" s="11">
        <v>465</v>
      </c>
      <c r="H98" s="11"/>
      <c r="I98" s="10"/>
      <c r="L98" s="24"/>
    </row>
    <row r="99" spans="1:12" x14ac:dyDescent="0.3">
      <c r="A99" s="7">
        <v>99</v>
      </c>
      <c r="B99" s="12" t="s">
        <v>37</v>
      </c>
      <c r="C99" s="7">
        <v>2002</v>
      </c>
      <c r="D99" s="11">
        <v>16</v>
      </c>
      <c r="E99" s="22" t="s">
        <v>160</v>
      </c>
      <c r="F99" s="30" t="s">
        <v>26</v>
      </c>
      <c r="G99" s="11">
        <v>461</v>
      </c>
      <c r="H99" s="11"/>
      <c r="I99" s="10"/>
      <c r="L99" s="24"/>
    </row>
    <row r="100" spans="1:12" x14ac:dyDescent="0.3">
      <c r="A100" s="7">
        <v>100</v>
      </c>
      <c r="B100" s="12" t="s">
        <v>37</v>
      </c>
      <c r="C100" s="7">
        <v>2002</v>
      </c>
      <c r="D100" s="11">
        <v>17</v>
      </c>
      <c r="E100" s="22" t="s">
        <v>161</v>
      </c>
      <c r="F100" s="30" t="s">
        <v>52</v>
      </c>
      <c r="G100" s="11">
        <v>457</v>
      </c>
      <c r="H100" s="11"/>
      <c r="I100" s="10"/>
      <c r="L100" s="24"/>
    </row>
    <row r="101" spans="1:12" x14ac:dyDescent="0.3">
      <c r="A101" s="7">
        <v>101</v>
      </c>
      <c r="B101" s="12" t="s">
        <v>37</v>
      </c>
      <c r="C101" s="7">
        <v>2002</v>
      </c>
      <c r="D101" s="11">
        <v>18</v>
      </c>
      <c r="E101" s="22" t="s">
        <v>162</v>
      </c>
      <c r="F101" s="30" t="s">
        <v>21</v>
      </c>
      <c r="G101" s="11">
        <v>449</v>
      </c>
      <c r="H101" s="11"/>
      <c r="I101" s="10"/>
      <c r="L101" s="24"/>
    </row>
    <row r="102" spans="1:12" x14ac:dyDescent="0.3">
      <c r="A102" s="7">
        <v>102</v>
      </c>
      <c r="B102" s="12" t="s">
        <v>37</v>
      </c>
      <c r="C102" s="7">
        <v>2002</v>
      </c>
      <c r="D102" s="11">
        <v>19</v>
      </c>
      <c r="E102" s="22" t="s">
        <v>163</v>
      </c>
      <c r="F102" s="30" t="s">
        <v>32</v>
      </c>
      <c r="G102" s="11">
        <v>411</v>
      </c>
      <c r="H102" s="11"/>
      <c r="I102" s="10"/>
      <c r="L102" s="24"/>
    </row>
    <row r="103" spans="1:12" x14ac:dyDescent="0.3">
      <c r="A103" s="7">
        <v>103</v>
      </c>
      <c r="B103" s="12" t="s">
        <v>37</v>
      </c>
      <c r="C103" s="7">
        <v>2002</v>
      </c>
      <c r="D103" s="11">
        <v>20</v>
      </c>
      <c r="E103" s="22" t="s">
        <v>164</v>
      </c>
      <c r="F103" s="30" t="s">
        <v>119</v>
      </c>
      <c r="G103" s="11">
        <v>396</v>
      </c>
      <c r="H103" s="11"/>
      <c r="I103" s="10"/>
      <c r="L103" s="24"/>
    </row>
    <row r="104" spans="1:12" x14ac:dyDescent="0.3">
      <c r="A104" s="7">
        <v>104</v>
      </c>
      <c r="B104" s="12" t="s">
        <v>37</v>
      </c>
      <c r="C104" s="7">
        <v>2002</v>
      </c>
      <c r="D104" s="11">
        <v>21</v>
      </c>
      <c r="E104" s="22" t="s">
        <v>165</v>
      </c>
      <c r="F104" s="30" t="s">
        <v>239</v>
      </c>
      <c r="G104" s="11">
        <v>375</v>
      </c>
      <c r="H104" s="11"/>
      <c r="I104" s="10"/>
      <c r="L104" s="24"/>
    </row>
    <row r="105" spans="1:12" x14ac:dyDescent="0.3">
      <c r="A105" s="7">
        <v>105</v>
      </c>
      <c r="B105" s="12" t="s">
        <v>37</v>
      </c>
      <c r="C105" s="7">
        <v>2002</v>
      </c>
      <c r="D105" s="11">
        <v>22</v>
      </c>
      <c r="E105" s="22" t="s">
        <v>166</v>
      </c>
      <c r="F105" s="30" t="s">
        <v>31</v>
      </c>
      <c r="G105" s="11">
        <v>365</v>
      </c>
      <c r="H105" s="11"/>
      <c r="L105" s="24"/>
    </row>
    <row r="106" spans="1:12" x14ac:dyDescent="0.3">
      <c r="A106" s="7">
        <v>113</v>
      </c>
      <c r="B106" s="12" t="s">
        <v>34</v>
      </c>
      <c r="C106" s="7">
        <v>2004</v>
      </c>
      <c r="D106" s="11">
        <v>1</v>
      </c>
      <c r="E106" s="22" t="s">
        <v>145</v>
      </c>
      <c r="F106" s="30" t="s">
        <v>0</v>
      </c>
      <c r="G106" s="11">
        <v>634</v>
      </c>
      <c r="H106" s="11"/>
      <c r="I106" s="10"/>
      <c r="L106" s="24"/>
    </row>
    <row r="107" spans="1:12" x14ac:dyDescent="0.3">
      <c r="A107" s="7">
        <v>114</v>
      </c>
      <c r="B107" s="12" t="s">
        <v>34</v>
      </c>
      <c r="C107" s="7">
        <v>2004</v>
      </c>
      <c r="D107" s="11">
        <v>2</v>
      </c>
      <c r="E107" s="22" t="s">
        <v>148</v>
      </c>
      <c r="F107" s="30" t="s">
        <v>140</v>
      </c>
      <c r="G107" s="11">
        <v>598</v>
      </c>
      <c r="H107" s="11"/>
      <c r="I107" s="10" t="s">
        <v>43</v>
      </c>
      <c r="L107" s="24"/>
    </row>
    <row r="108" spans="1:12" x14ac:dyDescent="0.3">
      <c r="A108" s="7">
        <v>115</v>
      </c>
      <c r="B108" s="12" t="s">
        <v>34</v>
      </c>
      <c r="C108" s="7">
        <v>2004</v>
      </c>
      <c r="D108" s="11">
        <v>3</v>
      </c>
      <c r="E108" s="22" t="s">
        <v>147</v>
      </c>
      <c r="F108" s="30" t="s">
        <v>30</v>
      </c>
      <c r="G108" s="11">
        <v>596</v>
      </c>
      <c r="H108" s="11"/>
      <c r="I108" s="10" t="s">
        <v>44</v>
      </c>
      <c r="L108" s="24"/>
    </row>
    <row r="109" spans="1:12" x14ac:dyDescent="0.3">
      <c r="A109" s="7">
        <v>116</v>
      </c>
      <c r="B109" s="12" t="s">
        <v>34</v>
      </c>
      <c r="C109" s="7">
        <v>2004</v>
      </c>
      <c r="D109" s="11">
        <v>4</v>
      </c>
      <c r="E109" s="22" t="s">
        <v>150</v>
      </c>
      <c r="F109" s="30" t="s">
        <v>19</v>
      </c>
      <c r="G109" s="11">
        <v>590</v>
      </c>
      <c r="H109" s="11"/>
      <c r="I109" s="10" t="s">
        <v>45</v>
      </c>
      <c r="L109" s="24"/>
    </row>
    <row r="110" spans="1:12" x14ac:dyDescent="0.3">
      <c r="A110" s="7">
        <v>117</v>
      </c>
      <c r="B110" s="12" t="s">
        <v>34</v>
      </c>
      <c r="C110" s="7">
        <v>2004</v>
      </c>
      <c r="D110" s="11">
        <v>5</v>
      </c>
      <c r="E110" s="22" t="s">
        <v>146</v>
      </c>
      <c r="F110" s="30" t="s">
        <v>14</v>
      </c>
      <c r="G110" s="11">
        <v>575</v>
      </c>
      <c r="H110" s="11"/>
      <c r="I110" s="10"/>
      <c r="L110" s="24"/>
    </row>
    <row r="111" spans="1:12" x14ac:dyDescent="0.3">
      <c r="A111" s="7">
        <v>118</v>
      </c>
      <c r="B111" s="12" t="s">
        <v>34</v>
      </c>
      <c r="C111" s="7">
        <v>2004</v>
      </c>
      <c r="D111" s="11">
        <v>6</v>
      </c>
      <c r="E111" s="22" t="s">
        <v>154</v>
      </c>
      <c r="F111" s="30" t="s">
        <v>1</v>
      </c>
      <c r="G111" s="11">
        <v>570</v>
      </c>
      <c r="H111" s="11"/>
      <c r="K111" s="12" t="s">
        <v>58</v>
      </c>
      <c r="L111" s="24">
        <v>84</v>
      </c>
    </row>
    <row r="112" spans="1:12" x14ac:dyDescent="0.3">
      <c r="A112" s="7">
        <v>119</v>
      </c>
      <c r="B112" s="12" t="s">
        <v>34</v>
      </c>
      <c r="C112" s="7">
        <v>2004</v>
      </c>
      <c r="D112" s="11">
        <v>7</v>
      </c>
      <c r="E112" s="22" t="s">
        <v>152</v>
      </c>
      <c r="F112" s="30" t="s">
        <v>57</v>
      </c>
      <c r="G112" s="11">
        <v>555</v>
      </c>
      <c r="H112" s="11"/>
      <c r="I112" s="10"/>
      <c r="L112" s="24"/>
    </row>
    <row r="113" spans="1:12" x14ac:dyDescent="0.3">
      <c r="A113" s="7">
        <v>120</v>
      </c>
      <c r="B113" s="12" t="s">
        <v>34</v>
      </c>
      <c r="C113" s="7">
        <v>2004</v>
      </c>
      <c r="D113" s="11">
        <v>8</v>
      </c>
      <c r="E113" s="22" t="s">
        <v>149</v>
      </c>
      <c r="F113" s="30" t="s">
        <v>222</v>
      </c>
      <c r="G113" s="11">
        <v>546</v>
      </c>
      <c r="H113" s="11"/>
      <c r="I113" s="10"/>
      <c r="L113" s="24"/>
    </row>
    <row r="114" spans="1:12" x14ac:dyDescent="0.3">
      <c r="A114" s="7">
        <v>121</v>
      </c>
      <c r="B114" s="12" t="s">
        <v>34</v>
      </c>
      <c r="C114" s="7">
        <v>2004</v>
      </c>
      <c r="D114" s="11">
        <v>9</v>
      </c>
      <c r="E114" s="22" t="s">
        <v>173</v>
      </c>
      <c r="F114" s="30" t="s">
        <v>51</v>
      </c>
      <c r="G114" s="11">
        <v>542</v>
      </c>
      <c r="H114" s="11"/>
      <c r="J114" s="10" t="s">
        <v>46</v>
      </c>
      <c r="L114" s="24"/>
    </row>
    <row r="115" spans="1:12" x14ac:dyDescent="0.3">
      <c r="A115" s="7">
        <v>122</v>
      </c>
      <c r="B115" s="12" t="s">
        <v>34</v>
      </c>
      <c r="C115" s="7">
        <v>2004</v>
      </c>
      <c r="D115" s="11">
        <v>10</v>
      </c>
      <c r="E115" s="22" t="s">
        <v>155</v>
      </c>
      <c r="F115" s="30" t="s">
        <v>56</v>
      </c>
      <c r="G115" s="11">
        <v>533</v>
      </c>
      <c r="H115" s="11"/>
      <c r="J115" s="10"/>
      <c r="L115" s="24"/>
    </row>
    <row r="116" spans="1:12" x14ac:dyDescent="0.3">
      <c r="A116" s="7">
        <v>123</v>
      </c>
      <c r="B116" s="12" t="s">
        <v>34</v>
      </c>
      <c r="C116" s="7">
        <v>2004</v>
      </c>
      <c r="D116" s="11">
        <v>11</v>
      </c>
      <c r="E116" s="22" t="s">
        <v>157</v>
      </c>
      <c r="F116" s="30" t="s">
        <v>9</v>
      </c>
      <c r="G116" s="11">
        <v>530</v>
      </c>
      <c r="H116" s="11"/>
      <c r="J116" s="10" t="s">
        <v>47</v>
      </c>
      <c r="L116" s="24"/>
    </row>
    <row r="117" spans="1:12" x14ac:dyDescent="0.3">
      <c r="A117" s="7">
        <v>124</v>
      </c>
      <c r="B117" s="12" t="s">
        <v>34</v>
      </c>
      <c r="C117" s="7">
        <v>2004</v>
      </c>
      <c r="D117" s="11">
        <v>12</v>
      </c>
      <c r="E117" s="22" t="s">
        <v>156</v>
      </c>
      <c r="F117" s="30" t="s">
        <v>18</v>
      </c>
      <c r="G117" s="11">
        <v>518</v>
      </c>
      <c r="H117" s="11"/>
      <c r="J117" s="10" t="s">
        <v>50</v>
      </c>
      <c r="L117" s="24"/>
    </row>
    <row r="118" spans="1:12" x14ac:dyDescent="0.3">
      <c r="A118" s="7">
        <v>125</v>
      </c>
      <c r="B118" s="12" t="s">
        <v>34</v>
      </c>
      <c r="C118" s="7">
        <v>2004</v>
      </c>
      <c r="D118" s="11">
        <v>13</v>
      </c>
      <c r="E118" s="22" t="s">
        <v>177</v>
      </c>
      <c r="F118" s="30" t="s">
        <v>120</v>
      </c>
      <c r="G118" s="11">
        <v>508</v>
      </c>
      <c r="H118" s="11"/>
      <c r="I118" s="10"/>
      <c r="L118" s="24"/>
    </row>
    <row r="119" spans="1:12" x14ac:dyDescent="0.3">
      <c r="A119" s="7">
        <v>126</v>
      </c>
      <c r="B119" s="12" t="s">
        <v>34</v>
      </c>
      <c r="C119" s="7">
        <v>2004</v>
      </c>
      <c r="D119" s="11">
        <v>14</v>
      </c>
      <c r="E119" s="22" t="s">
        <v>151</v>
      </c>
      <c r="F119" s="30" t="s">
        <v>28</v>
      </c>
      <c r="G119" s="11">
        <v>507</v>
      </c>
      <c r="H119" s="11"/>
      <c r="I119" s="10"/>
      <c r="L119" s="24"/>
    </row>
    <row r="120" spans="1:12" x14ac:dyDescent="0.3">
      <c r="A120" s="7">
        <v>127</v>
      </c>
      <c r="B120" s="12" t="s">
        <v>34</v>
      </c>
      <c r="C120" s="7">
        <v>2004</v>
      </c>
      <c r="D120" s="11">
        <v>15</v>
      </c>
      <c r="E120" s="22" t="s">
        <v>158</v>
      </c>
      <c r="F120" s="30" t="s">
        <v>22</v>
      </c>
      <c r="G120" s="11">
        <v>494</v>
      </c>
      <c r="H120" s="11"/>
      <c r="I120" s="10"/>
      <c r="L120" s="24"/>
    </row>
    <row r="121" spans="1:12" x14ac:dyDescent="0.3">
      <c r="A121" s="7">
        <v>128</v>
      </c>
      <c r="B121" s="12" t="s">
        <v>34</v>
      </c>
      <c r="C121" s="7">
        <v>2004</v>
      </c>
      <c r="D121" s="11">
        <v>16</v>
      </c>
      <c r="E121" s="22" t="s">
        <v>160</v>
      </c>
      <c r="F121" s="30" t="s">
        <v>26</v>
      </c>
      <c r="G121" s="11">
        <v>477</v>
      </c>
      <c r="H121" s="11"/>
      <c r="I121" s="10"/>
      <c r="L121" s="24"/>
    </row>
    <row r="122" spans="1:12" x14ac:dyDescent="0.3">
      <c r="A122" s="7">
        <v>129</v>
      </c>
      <c r="B122" s="12" t="s">
        <v>34</v>
      </c>
      <c r="C122" s="7">
        <v>2004</v>
      </c>
      <c r="D122" s="11">
        <v>17</v>
      </c>
      <c r="E122" s="22" t="s">
        <v>161</v>
      </c>
      <c r="F122" s="30" t="s">
        <v>52</v>
      </c>
      <c r="G122" s="11">
        <v>455</v>
      </c>
      <c r="H122" s="11"/>
      <c r="I122" s="10"/>
      <c r="L122" s="24"/>
    </row>
    <row r="123" spans="1:12" x14ac:dyDescent="0.3">
      <c r="A123" s="7">
        <v>130</v>
      </c>
      <c r="B123" s="12" t="s">
        <v>34</v>
      </c>
      <c r="C123" s="7">
        <v>2004</v>
      </c>
      <c r="D123" s="11">
        <v>18</v>
      </c>
      <c r="E123" s="22" t="s">
        <v>162</v>
      </c>
      <c r="F123" s="30" t="s">
        <v>21</v>
      </c>
      <c r="G123" s="11">
        <v>452</v>
      </c>
      <c r="H123" s="11"/>
      <c r="I123" s="10"/>
      <c r="L123" s="24"/>
    </row>
    <row r="124" spans="1:12" x14ac:dyDescent="0.3">
      <c r="A124" s="7">
        <v>131</v>
      </c>
      <c r="B124" s="12" t="s">
        <v>34</v>
      </c>
      <c r="C124" s="7">
        <v>2004</v>
      </c>
      <c r="D124" s="11">
        <v>19</v>
      </c>
      <c r="E124" s="22" t="s">
        <v>159</v>
      </c>
      <c r="F124" s="30" t="s">
        <v>20</v>
      </c>
      <c r="G124" s="11">
        <v>423</v>
      </c>
      <c r="H124" s="11"/>
      <c r="I124" s="10"/>
      <c r="L124" s="24"/>
    </row>
    <row r="125" spans="1:12" x14ac:dyDescent="0.3">
      <c r="A125" s="7">
        <v>132</v>
      </c>
      <c r="B125" s="12" t="s">
        <v>34</v>
      </c>
      <c r="C125" s="7">
        <v>2004</v>
      </c>
      <c r="D125" s="11">
        <v>20</v>
      </c>
      <c r="E125" s="22" t="s">
        <v>163</v>
      </c>
      <c r="F125" s="30" t="s">
        <v>32</v>
      </c>
      <c r="G125" s="11">
        <v>419</v>
      </c>
      <c r="H125" s="11"/>
      <c r="I125" s="10"/>
      <c r="L125" s="24"/>
    </row>
    <row r="126" spans="1:12" x14ac:dyDescent="0.3">
      <c r="A126" s="7">
        <v>133</v>
      </c>
      <c r="B126" s="12" t="s">
        <v>34</v>
      </c>
      <c r="C126" s="7">
        <v>2004</v>
      </c>
      <c r="D126" s="11">
        <v>21</v>
      </c>
      <c r="E126" s="22" t="s">
        <v>174</v>
      </c>
      <c r="F126" s="30" t="s">
        <v>238</v>
      </c>
      <c r="G126" s="11">
        <v>389</v>
      </c>
      <c r="H126" s="11"/>
      <c r="I126" s="10"/>
      <c r="L126" s="24"/>
    </row>
    <row r="127" spans="1:12" x14ac:dyDescent="0.3">
      <c r="A127" s="7">
        <v>134</v>
      </c>
      <c r="B127" s="12" t="s">
        <v>34</v>
      </c>
      <c r="C127" s="7">
        <v>2004</v>
      </c>
      <c r="D127" s="11">
        <v>22</v>
      </c>
      <c r="E127" s="22" t="s">
        <v>175</v>
      </c>
      <c r="F127" s="30" t="s">
        <v>53</v>
      </c>
      <c r="G127" s="11">
        <v>361</v>
      </c>
      <c r="H127" s="11"/>
      <c r="I127" s="10"/>
      <c r="L127" s="24"/>
    </row>
    <row r="128" spans="1:12" x14ac:dyDescent="0.3">
      <c r="A128" s="7">
        <v>135</v>
      </c>
      <c r="B128" s="12" t="s">
        <v>34</v>
      </c>
      <c r="C128" s="7">
        <v>2004</v>
      </c>
      <c r="D128" s="11">
        <v>23</v>
      </c>
      <c r="E128" s="22" t="s">
        <v>166</v>
      </c>
      <c r="F128" s="30" t="s">
        <v>31</v>
      </c>
      <c r="G128" s="11">
        <v>356</v>
      </c>
      <c r="H128" s="11"/>
      <c r="I128" s="10"/>
      <c r="L128" s="24"/>
    </row>
    <row r="129" spans="1:12" x14ac:dyDescent="0.3">
      <c r="A129" s="7">
        <v>136</v>
      </c>
      <c r="B129" s="12" t="s">
        <v>34</v>
      </c>
      <c r="C129" s="7">
        <v>2004</v>
      </c>
      <c r="D129" s="11">
        <v>24</v>
      </c>
      <c r="E129" s="22" t="s">
        <v>176</v>
      </c>
      <c r="F129" s="30" t="s">
        <v>240</v>
      </c>
      <c r="G129" s="11">
        <v>354</v>
      </c>
      <c r="H129" s="11"/>
      <c r="I129" s="10"/>
      <c r="L129" s="24"/>
    </row>
    <row r="130" spans="1:12" x14ac:dyDescent="0.3">
      <c r="A130" s="7">
        <v>137</v>
      </c>
      <c r="B130" s="12" t="s">
        <v>34</v>
      </c>
      <c r="C130" s="7">
        <v>2004</v>
      </c>
      <c r="D130" s="11">
        <v>25</v>
      </c>
      <c r="E130" s="22" t="s">
        <v>164</v>
      </c>
      <c r="F130" s="30" t="s">
        <v>119</v>
      </c>
      <c r="G130" s="11">
        <v>336</v>
      </c>
      <c r="H130" s="11"/>
      <c r="I130" s="10"/>
      <c r="L130" s="24"/>
    </row>
    <row r="131" spans="1:12" x14ac:dyDescent="0.3">
      <c r="A131" s="7">
        <v>138</v>
      </c>
      <c r="B131" s="12" t="s">
        <v>34</v>
      </c>
      <c r="C131" s="7">
        <v>2004</v>
      </c>
      <c r="D131" s="11">
        <v>26</v>
      </c>
      <c r="E131" s="22" t="s">
        <v>168</v>
      </c>
      <c r="F131" s="30" t="s">
        <v>35</v>
      </c>
      <c r="G131" s="11">
        <v>328</v>
      </c>
      <c r="H131" s="11"/>
      <c r="L131" s="24"/>
    </row>
    <row r="132" spans="1:12" x14ac:dyDescent="0.3">
      <c r="A132" s="7">
        <v>139</v>
      </c>
      <c r="B132" s="12" t="s">
        <v>34</v>
      </c>
      <c r="C132" s="7">
        <v>2005</v>
      </c>
      <c r="D132" s="11">
        <v>1</v>
      </c>
      <c r="E132" s="22" t="s">
        <v>148</v>
      </c>
      <c r="F132" s="30" t="s">
        <v>140</v>
      </c>
      <c r="G132" s="11">
        <v>603</v>
      </c>
      <c r="H132" s="11"/>
      <c r="L132" s="24"/>
    </row>
    <row r="133" spans="1:12" x14ac:dyDescent="0.3">
      <c r="A133" s="7">
        <v>140</v>
      </c>
      <c r="B133" s="12" t="s">
        <v>34</v>
      </c>
      <c r="C133" s="7">
        <v>2005</v>
      </c>
      <c r="D133" s="11">
        <v>2</v>
      </c>
      <c r="E133" s="22" t="s">
        <v>150</v>
      </c>
      <c r="F133" s="30" t="s">
        <v>19</v>
      </c>
      <c r="G133" s="11">
        <v>559</v>
      </c>
      <c r="H133" s="11"/>
      <c r="L133" s="24"/>
    </row>
    <row r="134" spans="1:12" x14ac:dyDescent="0.3">
      <c r="A134" s="7">
        <v>141</v>
      </c>
      <c r="B134" s="12" t="s">
        <v>34</v>
      </c>
      <c r="C134" s="7">
        <v>2005</v>
      </c>
      <c r="D134" s="11">
        <v>3</v>
      </c>
      <c r="E134" s="22" t="s">
        <v>178</v>
      </c>
      <c r="F134" s="30" t="s">
        <v>57</v>
      </c>
      <c r="G134" s="11">
        <v>505</v>
      </c>
      <c r="H134" s="11"/>
      <c r="J134" s="10" t="s">
        <v>46</v>
      </c>
      <c r="L134" s="24"/>
    </row>
    <row r="135" spans="1:12" x14ac:dyDescent="0.3">
      <c r="A135" s="7">
        <v>142</v>
      </c>
      <c r="B135" s="12" t="s">
        <v>34</v>
      </c>
      <c r="C135" s="7">
        <v>2005</v>
      </c>
      <c r="D135" s="11">
        <v>4</v>
      </c>
      <c r="E135" s="22" t="s">
        <v>154</v>
      </c>
      <c r="F135" s="30" t="s">
        <v>1</v>
      </c>
      <c r="G135" s="11">
        <v>480</v>
      </c>
      <c r="H135" s="11"/>
      <c r="L135" s="24"/>
    </row>
    <row r="136" spans="1:12" x14ac:dyDescent="0.3">
      <c r="A136" s="7">
        <v>143</v>
      </c>
      <c r="B136" s="12" t="s">
        <v>34</v>
      </c>
      <c r="C136" s="7">
        <v>2005</v>
      </c>
      <c r="D136" s="11">
        <v>5</v>
      </c>
      <c r="E136" s="22" t="s">
        <v>159</v>
      </c>
      <c r="F136" s="30" t="s">
        <v>20</v>
      </c>
      <c r="G136" s="11">
        <v>444</v>
      </c>
      <c r="H136" s="11"/>
      <c r="K136" s="12" t="s">
        <v>58</v>
      </c>
      <c r="L136" s="24">
        <v>21</v>
      </c>
    </row>
    <row r="137" spans="1:12" x14ac:dyDescent="0.3">
      <c r="A137" s="7">
        <v>144</v>
      </c>
      <c r="B137" s="12" t="s">
        <v>55</v>
      </c>
      <c r="C137" s="7">
        <v>2006</v>
      </c>
      <c r="D137" s="11">
        <v>1</v>
      </c>
      <c r="E137" s="22" t="s">
        <v>30</v>
      </c>
      <c r="F137" s="30" t="s">
        <v>30</v>
      </c>
      <c r="G137" s="11">
        <v>613</v>
      </c>
      <c r="H137" s="11"/>
      <c r="I137" s="10"/>
      <c r="L137" s="24"/>
    </row>
    <row r="138" spans="1:12" x14ac:dyDescent="0.3">
      <c r="A138" s="7">
        <v>145</v>
      </c>
      <c r="B138" s="12" t="s">
        <v>55</v>
      </c>
      <c r="C138" s="7">
        <v>2006</v>
      </c>
      <c r="D138" s="11">
        <v>2</v>
      </c>
      <c r="E138" s="22" t="s">
        <v>19</v>
      </c>
      <c r="F138" s="30" t="s">
        <v>19</v>
      </c>
      <c r="G138" s="11">
        <v>575</v>
      </c>
      <c r="H138" s="11"/>
      <c r="I138" s="10" t="s">
        <v>43</v>
      </c>
      <c r="K138" s="12" t="s">
        <v>58</v>
      </c>
      <c r="L138" s="24">
        <v>16</v>
      </c>
    </row>
    <row r="139" spans="1:12" x14ac:dyDescent="0.3">
      <c r="A139" s="7">
        <v>146</v>
      </c>
      <c r="B139" s="12" t="s">
        <v>55</v>
      </c>
      <c r="C139" s="7">
        <v>2006</v>
      </c>
      <c r="D139" s="11">
        <v>3</v>
      </c>
      <c r="E139" s="22" t="s">
        <v>9</v>
      </c>
      <c r="F139" s="30" t="s">
        <v>9</v>
      </c>
      <c r="G139" s="11">
        <v>567</v>
      </c>
      <c r="H139" s="11"/>
      <c r="J139" s="10" t="s">
        <v>46</v>
      </c>
      <c r="L139" s="24"/>
    </row>
    <row r="140" spans="1:12" x14ac:dyDescent="0.3">
      <c r="A140" s="7">
        <v>147</v>
      </c>
      <c r="B140" s="12" t="s">
        <v>55</v>
      </c>
      <c r="C140" s="7">
        <v>2006</v>
      </c>
      <c r="D140" s="11">
        <v>4</v>
      </c>
      <c r="E140" s="22" t="s">
        <v>27</v>
      </c>
      <c r="F140" s="30" t="s">
        <v>27</v>
      </c>
      <c r="G140" s="11">
        <v>515</v>
      </c>
      <c r="H140" s="11"/>
      <c r="I140" s="10" t="s">
        <v>44</v>
      </c>
      <c r="L140" s="24"/>
    </row>
    <row r="141" spans="1:12" x14ac:dyDescent="0.3">
      <c r="A141" s="7">
        <v>148</v>
      </c>
      <c r="B141" s="12" t="s">
        <v>55</v>
      </c>
      <c r="C141" s="7">
        <v>2006</v>
      </c>
      <c r="D141" s="11">
        <v>5</v>
      </c>
      <c r="E141" s="22" t="s">
        <v>51</v>
      </c>
      <c r="F141" s="30" t="s">
        <v>51</v>
      </c>
      <c r="G141" s="11">
        <v>514</v>
      </c>
      <c r="H141" s="11"/>
      <c r="I141" s="10" t="s">
        <v>45</v>
      </c>
      <c r="L141" s="24"/>
    </row>
    <row r="142" spans="1:12" x14ac:dyDescent="0.3">
      <c r="A142" s="7">
        <v>149</v>
      </c>
      <c r="B142" s="12" t="s">
        <v>55</v>
      </c>
      <c r="C142" s="7">
        <v>2006</v>
      </c>
      <c r="D142" s="11">
        <v>6</v>
      </c>
      <c r="E142" s="22" t="s">
        <v>14</v>
      </c>
      <c r="F142" s="30" t="s">
        <v>14</v>
      </c>
      <c r="G142" s="11">
        <v>505</v>
      </c>
      <c r="H142" s="11"/>
      <c r="I142" s="10"/>
      <c r="L142" s="24"/>
    </row>
    <row r="143" spans="1:12" x14ac:dyDescent="0.3">
      <c r="A143" s="7">
        <v>150</v>
      </c>
      <c r="B143" s="12" t="s">
        <v>55</v>
      </c>
      <c r="C143" s="7">
        <v>2006</v>
      </c>
      <c r="D143" s="11">
        <v>7</v>
      </c>
      <c r="E143" s="22" t="s">
        <v>26</v>
      </c>
      <c r="F143" s="30" t="s">
        <v>26</v>
      </c>
      <c r="G143" s="11">
        <v>483</v>
      </c>
      <c r="H143" s="11"/>
      <c r="I143" s="10"/>
      <c r="L143" s="24"/>
    </row>
    <row r="144" spans="1:12" x14ac:dyDescent="0.3">
      <c r="A144" s="7">
        <v>151</v>
      </c>
      <c r="B144" s="12" t="s">
        <v>55</v>
      </c>
      <c r="C144" s="7">
        <v>2006</v>
      </c>
      <c r="D144" s="11">
        <v>8</v>
      </c>
      <c r="E144" s="22" t="s">
        <v>22</v>
      </c>
      <c r="F144" s="30" t="s">
        <v>22</v>
      </c>
      <c r="G144" s="11">
        <v>474</v>
      </c>
      <c r="H144" s="11"/>
      <c r="I144" s="10"/>
      <c r="L144" s="24"/>
    </row>
    <row r="145" spans="1:12" x14ac:dyDescent="0.3">
      <c r="A145" s="7">
        <v>152</v>
      </c>
      <c r="B145" s="12" t="s">
        <v>55</v>
      </c>
      <c r="C145" s="7">
        <v>2006</v>
      </c>
      <c r="D145" s="11">
        <v>9</v>
      </c>
      <c r="E145" s="22" t="s">
        <v>8</v>
      </c>
      <c r="F145" s="30" t="s">
        <v>222</v>
      </c>
      <c r="G145" s="11">
        <v>470</v>
      </c>
      <c r="H145" s="11"/>
      <c r="I145" s="10"/>
      <c r="L145" s="24"/>
    </row>
    <row r="146" spans="1:12" x14ac:dyDescent="0.3">
      <c r="A146" s="7">
        <v>153</v>
      </c>
      <c r="B146" s="12" t="s">
        <v>55</v>
      </c>
      <c r="C146" s="7">
        <v>2006</v>
      </c>
      <c r="D146" s="11">
        <v>10</v>
      </c>
      <c r="E146" s="22" t="s">
        <v>28</v>
      </c>
      <c r="F146" s="30" t="s">
        <v>28</v>
      </c>
      <c r="G146" s="11">
        <v>460</v>
      </c>
      <c r="H146" s="11"/>
      <c r="I146" s="10"/>
      <c r="L146" s="24"/>
    </row>
    <row r="147" spans="1:12" x14ac:dyDescent="0.3">
      <c r="A147" s="7">
        <v>154</v>
      </c>
      <c r="B147" s="12" t="s">
        <v>55</v>
      </c>
      <c r="C147" s="7">
        <v>2006</v>
      </c>
      <c r="D147" s="11">
        <v>11</v>
      </c>
      <c r="E147" s="22" t="s">
        <v>120</v>
      </c>
      <c r="F147" s="30" t="s">
        <v>120</v>
      </c>
      <c r="G147" s="11">
        <v>434</v>
      </c>
      <c r="H147" s="11"/>
      <c r="J147" s="10" t="s">
        <v>47</v>
      </c>
      <c r="L147" s="24"/>
    </row>
    <row r="148" spans="1:12" x14ac:dyDescent="0.3">
      <c r="A148" s="7">
        <v>155</v>
      </c>
      <c r="B148" s="12" t="s">
        <v>55</v>
      </c>
      <c r="C148" s="7">
        <v>2006</v>
      </c>
      <c r="D148" s="11">
        <v>12</v>
      </c>
      <c r="E148" s="22" t="s">
        <v>52</v>
      </c>
      <c r="F148" s="30" t="s">
        <v>52</v>
      </c>
      <c r="G148" s="11">
        <v>422</v>
      </c>
      <c r="H148" s="11"/>
      <c r="J148" s="10" t="s">
        <v>50</v>
      </c>
      <c r="L148" s="24"/>
    </row>
    <row r="149" spans="1:12" x14ac:dyDescent="0.3">
      <c r="A149" s="7">
        <v>156</v>
      </c>
      <c r="B149" s="12" t="s">
        <v>55</v>
      </c>
      <c r="C149" s="7">
        <v>2006</v>
      </c>
      <c r="D149" s="11">
        <v>13</v>
      </c>
      <c r="E149" s="22" t="s">
        <v>18</v>
      </c>
      <c r="F149" s="30" t="s">
        <v>18</v>
      </c>
      <c r="G149" s="11">
        <v>418</v>
      </c>
      <c r="H149" s="11"/>
      <c r="I149" s="10"/>
      <c r="L149" s="24"/>
    </row>
    <row r="150" spans="1:12" x14ac:dyDescent="0.3">
      <c r="A150" s="7">
        <v>157</v>
      </c>
      <c r="B150" s="12" t="s">
        <v>55</v>
      </c>
      <c r="C150" s="7">
        <v>2006</v>
      </c>
      <c r="D150" s="11">
        <v>14</v>
      </c>
      <c r="E150" s="22" t="s">
        <v>53</v>
      </c>
      <c r="F150" s="30" t="s">
        <v>53</v>
      </c>
      <c r="G150" s="11">
        <v>417</v>
      </c>
      <c r="H150" s="11"/>
      <c r="I150" s="10"/>
      <c r="L150" s="24"/>
    </row>
    <row r="151" spans="1:12" x14ac:dyDescent="0.3">
      <c r="A151" s="7">
        <v>158</v>
      </c>
      <c r="B151" s="12" t="s">
        <v>55</v>
      </c>
      <c r="C151" s="7">
        <v>2006</v>
      </c>
      <c r="D151" s="11">
        <v>15</v>
      </c>
      <c r="E151" s="22" t="s">
        <v>179</v>
      </c>
      <c r="F151" s="30" t="s">
        <v>240</v>
      </c>
      <c r="G151" s="11">
        <v>412</v>
      </c>
      <c r="H151" s="11"/>
      <c r="I151" s="10"/>
      <c r="L151" s="24"/>
    </row>
    <row r="152" spans="1:12" x14ac:dyDescent="0.3">
      <c r="A152" s="7">
        <v>159</v>
      </c>
      <c r="B152" s="12" t="s">
        <v>55</v>
      </c>
      <c r="C152" s="7">
        <v>2006</v>
      </c>
      <c r="D152" s="11">
        <v>16</v>
      </c>
      <c r="E152" s="22" t="s">
        <v>25</v>
      </c>
      <c r="F152" s="30" t="s">
        <v>238</v>
      </c>
      <c r="G152" s="11">
        <v>385</v>
      </c>
      <c r="H152" s="11"/>
      <c r="I152" s="10"/>
      <c r="L152" s="24"/>
    </row>
    <row r="153" spans="1:12" x14ac:dyDescent="0.3">
      <c r="A153" s="7">
        <v>160</v>
      </c>
      <c r="B153" s="12" t="s">
        <v>55</v>
      </c>
      <c r="C153" s="7">
        <v>2006</v>
      </c>
      <c r="D153" s="11">
        <v>17</v>
      </c>
      <c r="E153" s="22" t="s">
        <v>32</v>
      </c>
      <c r="F153" s="30" t="s">
        <v>32</v>
      </c>
      <c r="G153" s="11">
        <v>365</v>
      </c>
      <c r="H153" s="11"/>
      <c r="I153" s="10"/>
      <c r="L153" s="24"/>
    </row>
    <row r="154" spans="1:12" x14ac:dyDescent="0.3">
      <c r="A154" s="7">
        <v>161</v>
      </c>
      <c r="B154" s="12" t="s">
        <v>55</v>
      </c>
      <c r="C154" s="7">
        <v>2006</v>
      </c>
      <c r="D154" s="11">
        <v>18</v>
      </c>
      <c r="E154" s="22" t="s">
        <v>31</v>
      </c>
      <c r="F154" s="30" t="s">
        <v>31</v>
      </c>
      <c r="G154" s="11">
        <v>340</v>
      </c>
      <c r="H154" s="11"/>
      <c r="I154" s="10"/>
      <c r="L154" s="24"/>
    </row>
    <row r="155" spans="1:12" x14ac:dyDescent="0.3">
      <c r="A155" s="7">
        <v>164</v>
      </c>
      <c r="B155" s="12" t="s">
        <v>55</v>
      </c>
      <c r="C155" s="7">
        <v>2007</v>
      </c>
      <c r="D155" s="11">
        <v>1</v>
      </c>
      <c r="E155" s="22" t="s">
        <v>181</v>
      </c>
      <c r="F155" s="30" t="s">
        <v>0</v>
      </c>
      <c r="G155" s="11">
        <v>624</v>
      </c>
      <c r="H155" s="11"/>
      <c r="I155" s="10"/>
      <c r="L155" s="24"/>
    </row>
    <row r="156" spans="1:12" x14ac:dyDescent="0.3">
      <c r="A156" s="7">
        <v>165</v>
      </c>
      <c r="B156" s="12" t="s">
        <v>55</v>
      </c>
      <c r="C156" s="7">
        <v>2007</v>
      </c>
      <c r="D156" s="11">
        <v>2</v>
      </c>
      <c r="E156" s="22" t="s">
        <v>26</v>
      </c>
      <c r="F156" s="30" t="s">
        <v>26</v>
      </c>
      <c r="G156" s="11">
        <v>558</v>
      </c>
      <c r="H156" s="11"/>
      <c r="I156" s="10" t="s">
        <v>43</v>
      </c>
      <c r="L156" s="24"/>
    </row>
    <row r="157" spans="1:12" x14ac:dyDescent="0.3">
      <c r="A157" s="7">
        <v>166</v>
      </c>
      <c r="B157" s="12" t="s">
        <v>55</v>
      </c>
      <c r="C157" s="7">
        <v>2007</v>
      </c>
      <c r="D157" s="11">
        <v>3</v>
      </c>
      <c r="E157" s="22" t="s">
        <v>56</v>
      </c>
      <c r="F157" s="30" t="s">
        <v>56</v>
      </c>
      <c r="G157" s="11">
        <v>545</v>
      </c>
      <c r="H157" s="11"/>
      <c r="I157" s="10"/>
      <c r="L157" s="24"/>
    </row>
    <row r="158" spans="1:12" x14ac:dyDescent="0.3">
      <c r="A158" s="7">
        <v>167</v>
      </c>
      <c r="B158" s="12" t="s">
        <v>55</v>
      </c>
      <c r="C158" s="7">
        <v>2007</v>
      </c>
      <c r="D158" s="11">
        <v>4</v>
      </c>
      <c r="E158" s="22" t="s">
        <v>57</v>
      </c>
      <c r="F158" s="30" t="s">
        <v>57</v>
      </c>
      <c r="G158" s="11">
        <v>510</v>
      </c>
      <c r="H158" s="11"/>
      <c r="I158" s="10" t="s">
        <v>45</v>
      </c>
      <c r="L158" s="24"/>
    </row>
    <row r="159" spans="1:12" x14ac:dyDescent="0.3">
      <c r="A159" s="7">
        <v>168</v>
      </c>
      <c r="B159" s="12" t="s">
        <v>55</v>
      </c>
      <c r="C159" s="7">
        <v>2007</v>
      </c>
      <c r="D159" s="11">
        <v>5</v>
      </c>
      <c r="E159" s="22" t="s">
        <v>14</v>
      </c>
      <c r="F159" s="30" t="s">
        <v>14</v>
      </c>
      <c r="G159" s="11">
        <v>501</v>
      </c>
      <c r="H159" s="11"/>
      <c r="I159" s="10"/>
      <c r="L159" s="24"/>
    </row>
    <row r="160" spans="1:12" x14ac:dyDescent="0.3">
      <c r="A160" s="7">
        <v>169</v>
      </c>
      <c r="B160" s="12" t="s">
        <v>55</v>
      </c>
      <c r="C160" s="7">
        <v>2007</v>
      </c>
      <c r="D160" s="11">
        <v>6</v>
      </c>
      <c r="E160" s="22" t="s">
        <v>32</v>
      </c>
      <c r="F160" s="30" t="s">
        <v>32</v>
      </c>
      <c r="G160" s="11">
        <v>488</v>
      </c>
      <c r="H160" s="11"/>
      <c r="K160" s="30" t="s">
        <v>58</v>
      </c>
      <c r="L160" s="24">
        <v>123</v>
      </c>
    </row>
    <row r="161" spans="1:12" x14ac:dyDescent="0.3">
      <c r="A161" s="7">
        <v>170</v>
      </c>
      <c r="B161" s="12" t="s">
        <v>55</v>
      </c>
      <c r="C161" s="7">
        <v>2007</v>
      </c>
      <c r="D161" s="11">
        <v>7</v>
      </c>
      <c r="E161" s="22" t="s">
        <v>28</v>
      </c>
      <c r="F161" s="30" t="s">
        <v>28</v>
      </c>
      <c r="G161" s="11">
        <v>486</v>
      </c>
      <c r="H161" s="11"/>
      <c r="J161" s="10" t="s">
        <v>46</v>
      </c>
      <c r="L161" s="24"/>
    </row>
    <row r="162" spans="1:12" x14ac:dyDescent="0.3">
      <c r="A162" s="7">
        <v>171</v>
      </c>
      <c r="B162" s="12" t="s">
        <v>55</v>
      </c>
      <c r="C162" s="7">
        <v>2007</v>
      </c>
      <c r="D162" s="11">
        <v>8</v>
      </c>
      <c r="E162" s="22" t="s">
        <v>59</v>
      </c>
      <c r="F162" s="30" t="s">
        <v>59</v>
      </c>
      <c r="G162" s="11">
        <v>458</v>
      </c>
      <c r="H162" s="11"/>
      <c r="J162" s="10" t="s">
        <v>47</v>
      </c>
      <c r="L162" s="24"/>
    </row>
    <row r="163" spans="1:12" x14ac:dyDescent="0.3">
      <c r="A163" s="7">
        <v>172</v>
      </c>
      <c r="B163" s="12" t="s">
        <v>55</v>
      </c>
      <c r="C163" s="7">
        <v>2007</v>
      </c>
      <c r="D163" s="11">
        <v>9</v>
      </c>
      <c r="E163" s="22" t="s">
        <v>179</v>
      </c>
      <c r="F163" s="30" t="s">
        <v>240</v>
      </c>
      <c r="G163" s="11">
        <v>449</v>
      </c>
      <c r="H163" s="11"/>
      <c r="J163" s="10" t="s">
        <v>50</v>
      </c>
      <c r="L163" s="24"/>
    </row>
    <row r="164" spans="1:12" x14ac:dyDescent="0.3">
      <c r="A164" s="7">
        <v>173</v>
      </c>
      <c r="B164" s="12" t="s">
        <v>55</v>
      </c>
      <c r="C164" s="7">
        <v>2007</v>
      </c>
      <c r="D164" s="11">
        <v>10</v>
      </c>
      <c r="E164" s="22" t="s">
        <v>53</v>
      </c>
      <c r="F164" s="30" t="s">
        <v>53</v>
      </c>
      <c r="G164" s="11">
        <v>429</v>
      </c>
      <c r="H164" s="11"/>
      <c r="I164" s="10"/>
      <c r="L164" s="24"/>
    </row>
    <row r="165" spans="1:12" x14ac:dyDescent="0.3">
      <c r="A165" s="7">
        <v>174</v>
      </c>
      <c r="B165" s="12" t="s">
        <v>55</v>
      </c>
      <c r="C165" s="7">
        <v>2007</v>
      </c>
      <c r="D165" s="11">
        <v>11</v>
      </c>
      <c r="E165" s="22" t="s">
        <v>20</v>
      </c>
      <c r="F165" s="30" t="s">
        <v>20</v>
      </c>
      <c r="G165" s="11">
        <v>420</v>
      </c>
      <c r="H165" s="11"/>
      <c r="I165" s="10"/>
      <c r="L165" s="24"/>
    </row>
    <row r="166" spans="1:12" x14ac:dyDescent="0.3">
      <c r="A166" s="7">
        <v>175</v>
      </c>
      <c r="B166" s="12" t="s">
        <v>55</v>
      </c>
      <c r="C166" s="7">
        <v>2007</v>
      </c>
      <c r="D166" s="11">
        <v>12</v>
      </c>
      <c r="E166" s="22" t="s">
        <v>60</v>
      </c>
      <c r="F166" s="30" t="s">
        <v>60</v>
      </c>
      <c r="G166" s="11">
        <v>356</v>
      </c>
      <c r="H166" s="11"/>
      <c r="I166" s="10"/>
      <c r="L166" s="24"/>
    </row>
    <row r="167" spans="1:12" x14ac:dyDescent="0.3">
      <c r="A167" s="7">
        <v>176</v>
      </c>
      <c r="B167" s="12" t="s">
        <v>55</v>
      </c>
      <c r="C167" s="7">
        <v>2007</v>
      </c>
      <c r="D167" s="11">
        <v>13</v>
      </c>
      <c r="E167" s="22" t="s">
        <v>54</v>
      </c>
      <c r="F167" s="30" t="s">
        <v>118</v>
      </c>
      <c r="G167" s="11">
        <v>327</v>
      </c>
      <c r="H167" s="11"/>
      <c r="I167" s="10"/>
      <c r="L167" s="24"/>
    </row>
    <row r="168" spans="1:12" x14ac:dyDescent="0.3">
      <c r="A168" s="7">
        <v>177</v>
      </c>
      <c r="B168" s="12" t="s">
        <v>55</v>
      </c>
      <c r="C168" s="7">
        <v>2007</v>
      </c>
      <c r="D168" s="11">
        <v>14</v>
      </c>
      <c r="E168" s="22" t="s">
        <v>61</v>
      </c>
      <c r="F168" s="30" t="s">
        <v>61</v>
      </c>
      <c r="G168" s="11">
        <v>322</v>
      </c>
      <c r="H168" s="11"/>
      <c r="L168" s="24"/>
    </row>
    <row r="169" spans="1:12" x14ac:dyDescent="0.3">
      <c r="A169" s="7">
        <v>178</v>
      </c>
      <c r="B169" s="12" t="s">
        <v>64</v>
      </c>
      <c r="C169" s="7">
        <v>2008</v>
      </c>
      <c r="D169" s="11">
        <v>1</v>
      </c>
      <c r="E169" s="22" t="s">
        <v>36</v>
      </c>
      <c r="F169" s="30" t="s">
        <v>140</v>
      </c>
      <c r="G169" s="11">
        <v>614</v>
      </c>
      <c r="H169" s="11"/>
      <c r="I169" s="10"/>
      <c r="L169" s="24"/>
    </row>
    <row r="170" spans="1:12" x14ac:dyDescent="0.3">
      <c r="A170" s="7">
        <v>179</v>
      </c>
      <c r="B170" s="12" t="s">
        <v>64</v>
      </c>
      <c r="C170" s="7">
        <v>2008</v>
      </c>
      <c r="D170" s="11">
        <v>2</v>
      </c>
      <c r="E170" s="22" t="s">
        <v>182</v>
      </c>
      <c r="F170" s="30" t="s">
        <v>19</v>
      </c>
      <c r="G170" s="11">
        <v>596</v>
      </c>
      <c r="H170" s="11"/>
      <c r="I170" s="10"/>
      <c r="L170" s="24"/>
    </row>
    <row r="171" spans="1:12" x14ac:dyDescent="0.3">
      <c r="A171" s="7">
        <v>180</v>
      </c>
      <c r="B171" s="12" t="s">
        <v>64</v>
      </c>
      <c r="C171" s="7">
        <v>2008</v>
      </c>
      <c r="D171" s="11">
        <v>3</v>
      </c>
      <c r="E171" s="22" t="s">
        <v>183</v>
      </c>
      <c r="F171" s="30" t="s">
        <v>9</v>
      </c>
      <c r="G171" s="11">
        <v>589</v>
      </c>
      <c r="H171" s="11"/>
      <c r="I171" s="10" t="s">
        <v>43</v>
      </c>
      <c r="L171" s="24"/>
    </row>
    <row r="172" spans="1:12" x14ac:dyDescent="0.3">
      <c r="A172" s="7">
        <v>181</v>
      </c>
      <c r="B172" s="12" t="s">
        <v>64</v>
      </c>
      <c r="C172" s="7">
        <v>2008</v>
      </c>
      <c r="D172" s="11">
        <v>4</v>
      </c>
      <c r="E172" s="22" t="s">
        <v>184</v>
      </c>
      <c r="F172" s="30" t="s">
        <v>32</v>
      </c>
      <c r="G172" s="11">
        <v>501</v>
      </c>
      <c r="H172" s="11"/>
      <c r="I172" s="10" t="s">
        <v>44</v>
      </c>
      <c r="L172" s="24"/>
    </row>
    <row r="173" spans="1:12" x14ac:dyDescent="0.3">
      <c r="A173" s="7">
        <v>182</v>
      </c>
      <c r="B173" s="12" t="s">
        <v>64</v>
      </c>
      <c r="C173" s="7">
        <v>2008</v>
      </c>
      <c r="D173" s="11">
        <v>5</v>
      </c>
      <c r="E173" s="22" t="s">
        <v>185</v>
      </c>
      <c r="F173" s="30" t="s">
        <v>18</v>
      </c>
      <c r="G173" s="11">
        <v>498</v>
      </c>
      <c r="H173" s="11"/>
      <c r="I173" s="10" t="s">
        <v>45</v>
      </c>
      <c r="L173" s="24"/>
    </row>
    <row r="174" spans="1:12" x14ac:dyDescent="0.3">
      <c r="A174" s="7">
        <v>183</v>
      </c>
      <c r="B174" s="12" t="s">
        <v>64</v>
      </c>
      <c r="C174" s="7">
        <v>2008</v>
      </c>
      <c r="D174" s="11">
        <v>6</v>
      </c>
      <c r="E174" s="22" t="s">
        <v>62</v>
      </c>
      <c r="F174" s="30" t="s">
        <v>120</v>
      </c>
      <c r="G174" s="11">
        <v>489</v>
      </c>
      <c r="H174" s="11"/>
      <c r="J174" s="10" t="s">
        <v>46</v>
      </c>
      <c r="L174" s="24"/>
    </row>
    <row r="175" spans="1:12" x14ac:dyDescent="0.3">
      <c r="A175" s="7">
        <v>184</v>
      </c>
      <c r="B175" s="12" t="s">
        <v>64</v>
      </c>
      <c r="C175" s="7">
        <v>2008</v>
      </c>
      <c r="D175" s="11">
        <v>7</v>
      </c>
      <c r="E175" s="22" t="s">
        <v>63</v>
      </c>
      <c r="F175" s="30" t="s">
        <v>222</v>
      </c>
      <c r="G175" s="11">
        <v>476</v>
      </c>
      <c r="H175" s="11"/>
      <c r="J175" s="10" t="s">
        <v>47</v>
      </c>
      <c r="L175" s="24"/>
    </row>
    <row r="176" spans="1:12" x14ac:dyDescent="0.3">
      <c r="A176" s="7">
        <v>185</v>
      </c>
      <c r="B176" s="12" t="s">
        <v>64</v>
      </c>
      <c r="C176" s="7">
        <v>2008</v>
      </c>
      <c r="D176" s="11">
        <v>8</v>
      </c>
      <c r="E176" s="22" t="s">
        <v>186</v>
      </c>
      <c r="F176" s="30" t="s">
        <v>52</v>
      </c>
      <c r="G176" s="11">
        <v>468</v>
      </c>
      <c r="H176" s="11"/>
      <c r="I176" s="10"/>
      <c r="L176" s="24"/>
    </row>
    <row r="177" spans="1:12" x14ac:dyDescent="0.3">
      <c r="A177" s="7">
        <v>186</v>
      </c>
      <c r="B177" s="12" t="s">
        <v>64</v>
      </c>
      <c r="C177" s="7">
        <v>2008</v>
      </c>
      <c r="D177" s="11">
        <v>9</v>
      </c>
      <c r="E177" s="22" t="s">
        <v>187</v>
      </c>
      <c r="F177" s="30" t="s">
        <v>20</v>
      </c>
      <c r="G177" s="11">
        <v>463</v>
      </c>
      <c r="H177" s="11"/>
      <c r="K177" s="30" t="s">
        <v>58</v>
      </c>
      <c r="L177" s="24">
        <v>43</v>
      </c>
    </row>
    <row r="178" spans="1:12" x14ac:dyDescent="0.3">
      <c r="A178" s="7">
        <v>187</v>
      </c>
      <c r="B178" s="12" t="s">
        <v>64</v>
      </c>
      <c r="C178" s="7">
        <v>2008</v>
      </c>
      <c r="D178" s="11">
        <v>10</v>
      </c>
      <c r="E178" s="22" t="s">
        <v>188</v>
      </c>
      <c r="F178" s="30" t="s">
        <v>57</v>
      </c>
      <c r="G178" s="11">
        <v>447</v>
      </c>
      <c r="H178" s="11"/>
      <c r="I178" s="10"/>
      <c r="L178" s="24"/>
    </row>
    <row r="179" spans="1:12" x14ac:dyDescent="0.3">
      <c r="A179" s="7">
        <v>188</v>
      </c>
      <c r="B179" s="12" t="s">
        <v>64</v>
      </c>
      <c r="C179" s="7">
        <v>2008</v>
      </c>
      <c r="D179" s="11">
        <v>11</v>
      </c>
      <c r="E179" s="22" t="s">
        <v>189</v>
      </c>
      <c r="F179" s="30" t="s">
        <v>51</v>
      </c>
      <c r="G179" s="11">
        <v>422</v>
      </c>
      <c r="H179" s="11"/>
      <c r="J179" s="10" t="s">
        <v>50</v>
      </c>
      <c r="L179" s="24"/>
    </row>
    <row r="180" spans="1:12" x14ac:dyDescent="0.3">
      <c r="A180" s="7">
        <v>189</v>
      </c>
      <c r="B180" s="12" t="s">
        <v>64</v>
      </c>
      <c r="C180" s="7">
        <v>2008</v>
      </c>
      <c r="D180" s="11">
        <v>12</v>
      </c>
      <c r="E180" s="22" t="s">
        <v>190</v>
      </c>
      <c r="F180" s="30" t="s">
        <v>22</v>
      </c>
      <c r="G180" s="11">
        <v>412</v>
      </c>
      <c r="H180" s="11"/>
      <c r="L180" s="24"/>
    </row>
    <row r="181" spans="1:12" x14ac:dyDescent="0.3">
      <c r="A181" s="7">
        <v>190</v>
      </c>
      <c r="B181" s="12" t="s">
        <v>64</v>
      </c>
      <c r="C181" s="7">
        <v>2009</v>
      </c>
      <c r="D181" s="11">
        <v>1</v>
      </c>
      <c r="E181" s="22" t="s">
        <v>191</v>
      </c>
      <c r="F181" s="30" t="s">
        <v>30</v>
      </c>
      <c r="G181" s="11">
        <v>652</v>
      </c>
      <c r="H181" s="11"/>
      <c r="I181" s="10"/>
      <c r="L181" s="24"/>
    </row>
    <row r="182" spans="1:12" x14ac:dyDescent="0.3">
      <c r="A182" s="7">
        <v>191</v>
      </c>
      <c r="B182" s="12" t="s">
        <v>64</v>
      </c>
      <c r="C182" s="7">
        <v>2009</v>
      </c>
      <c r="D182" s="11">
        <v>2</v>
      </c>
      <c r="E182" s="22" t="s">
        <v>192</v>
      </c>
      <c r="F182" s="30" t="s">
        <v>14</v>
      </c>
      <c r="G182" s="11">
        <v>591</v>
      </c>
      <c r="H182" s="11"/>
      <c r="I182" s="10" t="s">
        <v>43</v>
      </c>
      <c r="L182" s="24"/>
    </row>
    <row r="183" spans="1:12" x14ac:dyDescent="0.3">
      <c r="A183" s="7">
        <v>192</v>
      </c>
      <c r="B183" s="12" t="s">
        <v>64</v>
      </c>
      <c r="C183" s="7">
        <v>2009</v>
      </c>
      <c r="D183" s="11">
        <v>3</v>
      </c>
      <c r="E183" s="22" t="s">
        <v>193</v>
      </c>
      <c r="F183" s="30" t="s">
        <v>26</v>
      </c>
      <c r="G183" s="11">
        <v>573</v>
      </c>
      <c r="H183" s="11"/>
      <c r="I183" s="10" t="s">
        <v>44</v>
      </c>
      <c r="L183" s="24"/>
    </row>
    <row r="184" spans="1:12" x14ac:dyDescent="0.3">
      <c r="A184" s="7">
        <v>193</v>
      </c>
      <c r="B184" s="12" t="s">
        <v>64</v>
      </c>
      <c r="C184" s="7">
        <v>2009</v>
      </c>
      <c r="D184" s="11">
        <v>4</v>
      </c>
      <c r="E184" s="22" t="s">
        <v>185</v>
      </c>
      <c r="F184" s="30" t="s">
        <v>18</v>
      </c>
      <c r="G184" s="11">
        <v>542</v>
      </c>
      <c r="H184" s="11"/>
      <c r="I184" s="10" t="s">
        <v>45</v>
      </c>
      <c r="K184" s="12" t="s">
        <v>58</v>
      </c>
      <c r="L184" s="24">
        <v>44</v>
      </c>
    </row>
    <row r="185" spans="1:12" x14ac:dyDescent="0.3">
      <c r="A185" s="7">
        <v>194</v>
      </c>
      <c r="B185" s="12" t="s">
        <v>64</v>
      </c>
      <c r="C185" s="7">
        <v>2009</v>
      </c>
      <c r="D185" s="11">
        <v>5</v>
      </c>
      <c r="E185" s="22" t="s">
        <v>194</v>
      </c>
      <c r="F185" s="30" t="s">
        <v>28</v>
      </c>
      <c r="G185" s="11">
        <v>518</v>
      </c>
      <c r="H185" s="11"/>
      <c r="I185" s="10"/>
      <c r="L185" s="24"/>
    </row>
    <row r="186" spans="1:12" x14ac:dyDescent="0.3">
      <c r="A186" s="7">
        <v>195</v>
      </c>
      <c r="B186" s="12" t="s">
        <v>64</v>
      </c>
      <c r="C186" s="7">
        <v>2009</v>
      </c>
      <c r="D186" s="11">
        <v>6</v>
      </c>
      <c r="E186" s="22" t="s">
        <v>184</v>
      </c>
      <c r="F186" s="30" t="s">
        <v>32</v>
      </c>
      <c r="G186" s="11">
        <v>508</v>
      </c>
      <c r="H186" s="11"/>
      <c r="I186" s="10"/>
      <c r="L186" s="24"/>
    </row>
    <row r="187" spans="1:12" x14ac:dyDescent="0.3">
      <c r="A187" s="7">
        <v>196</v>
      </c>
      <c r="B187" s="12" t="s">
        <v>64</v>
      </c>
      <c r="C187" s="7">
        <v>2009</v>
      </c>
      <c r="D187" s="11">
        <v>7</v>
      </c>
      <c r="E187" s="22" t="s">
        <v>62</v>
      </c>
      <c r="F187" s="30" t="s">
        <v>120</v>
      </c>
      <c r="G187" s="11">
        <v>506</v>
      </c>
      <c r="H187" s="11"/>
      <c r="J187" s="10" t="s">
        <v>46</v>
      </c>
      <c r="L187" s="24"/>
    </row>
    <row r="188" spans="1:12" x14ac:dyDescent="0.3">
      <c r="A188" s="7">
        <v>197</v>
      </c>
      <c r="B188" s="12" t="s">
        <v>64</v>
      </c>
      <c r="C188" s="7">
        <v>2009</v>
      </c>
      <c r="D188" s="11">
        <v>8</v>
      </c>
      <c r="E188" s="22" t="s">
        <v>63</v>
      </c>
      <c r="F188" s="30" t="s">
        <v>222</v>
      </c>
      <c r="G188" s="11">
        <v>504</v>
      </c>
      <c r="H188" s="11"/>
      <c r="J188" s="10" t="s">
        <v>47</v>
      </c>
      <c r="L188" s="24"/>
    </row>
    <row r="189" spans="1:12" x14ac:dyDescent="0.3">
      <c r="A189" s="7">
        <v>198</v>
      </c>
      <c r="B189" s="12" t="s">
        <v>64</v>
      </c>
      <c r="C189" s="7">
        <v>2009</v>
      </c>
      <c r="D189" s="11">
        <v>9</v>
      </c>
      <c r="E189" s="22" t="s">
        <v>195</v>
      </c>
      <c r="F189" s="30" t="s">
        <v>59</v>
      </c>
      <c r="G189" s="11">
        <v>503</v>
      </c>
      <c r="H189" s="11"/>
      <c r="J189" s="10" t="s">
        <v>50</v>
      </c>
      <c r="K189" s="12" t="s">
        <v>39</v>
      </c>
      <c r="L189" s="24"/>
    </row>
    <row r="190" spans="1:12" x14ac:dyDescent="0.3">
      <c r="A190" s="7">
        <v>199</v>
      </c>
      <c r="B190" s="12" t="s">
        <v>64</v>
      </c>
      <c r="C190" s="7">
        <v>2009</v>
      </c>
      <c r="D190" s="11">
        <v>10</v>
      </c>
      <c r="E190" s="22" t="s">
        <v>65</v>
      </c>
      <c r="F190" s="30" t="s">
        <v>240</v>
      </c>
      <c r="G190" s="11">
        <v>487</v>
      </c>
      <c r="H190" s="11"/>
      <c r="I190" s="10"/>
      <c r="L190" s="24"/>
    </row>
    <row r="191" spans="1:12" x14ac:dyDescent="0.3">
      <c r="A191" s="7">
        <v>200</v>
      </c>
      <c r="B191" s="12" t="s">
        <v>64</v>
      </c>
      <c r="C191" s="7">
        <v>2009</v>
      </c>
      <c r="D191" s="11">
        <v>11</v>
      </c>
      <c r="E191" s="22" t="s">
        <v>196</v>
      </c>
      <c r="F191" s="30" t="s">
        <v>31</v>
      </c>
      <c r="G191" s="11">
        <v>470</v>
      </c>
      <c r="H191" s="11"/>
      <c r="I191" s="10"/>
      <c r="L191" s="24"/>
    </row>
    <row r="192" spans="1:12" x14ac:dyDescent="0.3">
      <c r="A192" s="7">
        <v>201</v>
      </c>
      <c r="B192" s="12" t="s">
        <v>64</v>
      </c>
      <c r="C192" s="7">
        <v>2009</v>
      </c>
      <c r="D192" s="11">
        <v>12</v>
      </c>
      <c r="E192" s="22" t="s">
        <v>186</v>
      </c>
      <c r="F192" s="30" t="s">
        <v>52</v>
      </c>
      <c r="G192" s="11">
        <v>451</v>
      </c>
      <c r="H192" s="11"/>
      <c r="I192" s="10"/>
      <c r="L192" s="24"/>
    </row>
    <row r="193" spans="1:12" x14ac:dyDescent="0.3">
      <c r="A193" s="7">
        <v>202</v>
      </c>
      <c r="B193" s="12" t="s">
        <v>64</v>
      </c>
      <c r="C193" s="7">
        <v>2009</v>
      </c>
      <c r="D193" s="11">
        <v>13</v>
      </c>
      <c r="E193" s="22" t="s">
        <v>66</v>
      </c>
      <c r="F193" s="30" t="s">
        <v>238</v>
      </c>
      <c r="G193" s="11">
        <v>439</v>
      </c>
      <c r="H193" s="11"/>
      <c r="I193" s="10"/>
      <c r="L193" s="24"/>
    </row>
    <row r="194" spans="1:12" x14ac:dyDescent="0.3">
      <c r="A194" s="7">
        <v>203</v>
      </c>
      <c r="B194" s="12" t="s">
        <v>64</v>
      </c>
      <c r="C194" s="7">
        <v>2009</v>
      </c>
      <c r="D194" s="11">
        <v>14</v>
      </c>
      <c r="E194" s="22" t="s">
        <v>175</v>
      </c>
      <c r="F194" s="30" t="s">
        <v>53</v>
      </c>
      <c r="G194" s="11">
        <v>432</v>
      </c>
      <c r="H194" s="11"/>
      <c r="I194" s="10"/>
      <c r="L194" s="24"/>
    </row>
    <row r="195" spans="1:12" x14ac:dyDescent="0.3">
      <c r="A195" s="7">
        <v>204</v>
      </c>
      <c r="B195" s="12" t="s">
        <v>64</v>
      </c>
      <c r="C195" s="7">
        <v>2009</v>
      </c>
      <c r="D195" s="11">
        <v>15</v>
      </c>
      <c r="E195" s="22" t="s">
        <v>67</v>
      </c>
      <c r="F195" s="30" t="s">
        <v>241</v>
      </c>
      <c r="G195" s="11">
        <v>415</v>
      </c>
      <c r="H195" s="11"/>
      <c r="I195" s="10"/>
      <c r="L195" s="24"/>
    </row>
    <row r="196" spans="1:12" x14ac:dyDescent="0.3">
      <c r="A196" s="7">
        <v>205</v>
      </c>
      <c r="B196" s="12" t="s">
        <v>64</v>
      </c>
      <c r="C196" s="7">
        <v>2009</v>
      </c>
      <c r="D196" s="11">
        <v>16</v>
      </c>
      <c r="E196" s="22" t="s">
        <v>197</v>
      </c>
      <c r="F196" s="30" t="s">
        <v>61</v>
      </c>
      <c r="G196" s="11">
        <v>336</v>
      </c>
      <c r="H196" s="11"/>
      <c r="I196" s="10"/>
      <c r="L196" s="24"/>
    </row>
    <row r="197" spans="1:12" x14ac:dyDescent="0.3">
      <c r="A197" s="7">
        <v>206</v>
      </c>
      <c r="B197" s="12" t="s">
        <v>64</v>
      </c>
      <c r="C197" s="7">
        <v>2009</v>
      </c>
      <c r="D197" s="11">
        <v>17</v>
      </c>
      <c r="E197" s="22" t="s">
        <v>198</v>
      </c>
      <c r="F197" s="30" t="s">
        <v>118</v>
      </c>
      <c r="G197" s="11">
        <v>333</v>
      </c>
      <c r="H197" s="11"/>
      <c r="L197" s="24"/>
    </row>
    <row r="198" spans="1:12" x14ac:dyDescent="0.3">
      <c r="A198" s="7">
        <v>207</v>
      </c>
      <c r="B198" s="12" t="s">
        <v>71</v>
      </c>
      <c r="C198" s="7">
        <v>2010</v>
      </c>
      <c r="D198" s="11">
        <v>1</v>
      </c>
      <c r="E198" s="22" t="s">
        <v>181</v>
      </c>
      <c r="F198" s="30" t="s">
        <v>0</v>
      </c>
      <c r="G198" s="11">
        <v>616</v>
      </c>
      <c r="H198" s="11"/>
      <c r="I198" s="10"/>
      <c r="L198" s="24"/>
    </row>
    <row r="199" spans="1:12" x14ac:dyDescent="0.3">
      <c r="A199" s="7">
        <v>208</v>
      </c>
      <c r="B199" s="12" t="s">
        <v>71</v>
      </c>
      <c r="C199" s="7">
        <v>2010</v>
      </c>
      <c r="D199" s="11">
        <v>2</v>
      </c>
      <c r="E199" s="22" t="s">
        <v>183</v>
      </c>
      <c r="F199" s="30" t="s">
        <v>9</v>
      </c>
      <c r="G199" s="11">
        <v>595</v>
      </c>
      <c r="H199" s="11"/>
      <c r="I199" s="10" t="s">
        <v>43</v>
      </c>
      <c r="L199" s="24"/>
    </row>
    <row r="200" spans="1:12" x14ac:dyDescent="0.3">
      <c r="A200" s="7">
        <v>209</v>
      </c>
      <c r="B200" s="12" t="s">
        <v>71</v>
      </c>
      <c r="C200" s="7">
        <v>2010</v>
      </c>
      <c r="D200" s="11">
        <v>3</v>
      </c>
      <c r="E200" s="22" t="s">
        <v>36</v>
      </c>
      <c r="F200" s="30" t="s">
        <v>140</v>
      </c>
      <c r="G200" s="11">
        <v>571</v>
      </c>
      <c r="H200" s="11"/>
      <c r="I200" s="10" t="s">
        <v>44</v>
      </c>
      <c r="L200" s="24"/>
    </row>
    <row r="201" spans="1:12" x14ac:dyDescent="0.3">
      <c r="A201" s="7">
        <v>210</v>
      </c>
      <c r="B201" s="12" t="s">
        <v>71</v>
      </c>
      <c r="C201" s="7">
        <v>2010</v>
      </c>
      <c r="D201" s="11">
        <v>4</v>
      </c>
      <c r="E201" s="22" t="s">
        <v>68</v>
      </c>
      <c r="F201" s="30" t="s">
        <v>214</v>
      </c>
      <c r="G201" s="11">
        <v>553</v>
      </c>
      <c r="H201" s="11"/>
      <c r="I201" s="10"/>
      <c r="K201" s="12" t="s">
        <v>39</v>
      </c>
      <c r="L201" s="24"/>
    </row>
    <row r="202" spans="1:12" x14ac:dyDescent="0.3">
      <c r="A202" s="7">
        <v>211</v>
      </c>
      <c r="B202" s="12" t="s">
        <v>71</v>
      </c>
      <c r="C202" s="7">
        <v>2010</v>
      </c>
      <c r="D202" s="11">
        <v>5</v>
      </c>
      <c r="E202" s="22" t="s">
        <v>184</v>
      </c>
      <c r="F202" s="30" t="s">
        <v>32</v>
      </c>
      <c r="G202" s="11">
        <v>537</v>
      </c>
      <c r="H202" s="11"/>
      <c r="I202" s="10"/>
      <c r="K202" s="12" t="s">
        <v>58</v>
      </c>
      <c r="L202" s="24">
        <v>29</v>
      </c>
    </row>
    <row r="203" spans="1:12" x14ac:dyDescent="0.3">
      <c r="A203" s="7">
        <v>212</v>
      </c>
      <c r="B203" s="12" t="s">
        <v>71</v>
      </c>
      <c r="C203" s="7">
        <v>2010</v>
      </c>
      <c r="D203" s="11">
        <v>6</v>
      </c>
      <c r="E203" s="22" t="s">
        <v>69</v>
      </c>
      <c r="F203" s="30" t="s">
        <v>222</v>
      </c>
      <c r="G203" s="11">
        <v>531</v>
      </c>
      <c r="H203" s="11"/>
      <c r="J203" s="10" t="s">
        <v>46</v>
      </c>
      <c r="L203" s="24"/>
    </row>
    <row r="204" spans="1:12" x14ac:dyDescent="0.3">
      <c r="A204" s="7">
        <v>213</v>
      </c>
      <c r="B204" s="12" t="s">
        <v>71</v>
      </c>
      <c r="C204" s="7">
        <v>2010</v>
      </c>
      <c r="D204" s="11">
        <v>7</v>
      </c>
      <c r="E204" s="22" t="s">
        <v>189</v>
      </c>
      <c r="F204" s="30" t="s">
        <v>51</v>
      </c>
      <c r="G204" s="11">
        <v>488</v>
      </c>
      <c r="H204" s="11"/>
      <c r="J204" s="10" t="s">
        <v>47</v>
      </c>
      <c r="L204" s="24"/>
    </row>
    <row r="205" spans="1:12" x14ac:dyDescent="0.3">
      <c r="A205" s="7">
        <v>214</v>
      </c>
      <c r="B205" s="12" t="s">
        <v>71</v>
      </c>
      <c r="C205" s="7">
        <v>2010</v>
      </c>
      <c r="D205" s="11">
        <v>8</v>
      </c>
      <c r="E205" s="22" t="s">
        <v>185</v>
      </c>
      <c r="F205" s="30" t="s">
        <v>18</v>
      </c>
      <c r="G205" s="11">
        <v>460</v>
      </c>
      <c r="H205" s="11"/>
      <c r="I205" s="10" t="s">
        <v>45</v>
      </c>
      <c r="L205" s="24"/>
    </row>
    <row r="206" spans="1:12" x14ac:dyDescent="0.3">
      <c r="A206" s="7">
        <v>215</v>
      </c>
      <c r="B206" s="12" t="s">
        <v>71</v>
      </c>
      <c r="C206" s="7">
        <v>2010</v>
      </c>
      <c r="D206" s="11">
        <v>9</v>
      </c>
      <c r="E206" s="22" t="s">
        <v>199</v>
      </c>
      <c r="F206" s="30" t="s">
        <v>56</v>
      </c>
      <c r="G206" s="11">
        <v>459</v>
      </c>
      <c r="H206" s="11"/>
      <c r="I206" s="10"/>
      <c r="L206" s="24"/>
    </row>
    <row r="207" spans="1:12" x14ac:dyDescent="0.3">
      <c r="A207" s="7">
        <v>216</v>
      </c>
      <c r="B207" s="12" t="s">
        <v>71</v>
      </c>
      <c r="C207" s="7">
        <v>2010</v>
      </c>
      <c r="D207" s="11">
        <v>10</v>
      </c>
      <c r="E207" s="22" t="s">
        <v>187</v>
      </c>
      <c r="F207" s="30" t="s">
        <v>20</v>
      </c>
      <c r="G207" s="11">
        <v>446</v>
      </c>
      <c r="H207" s="11"/>
      <c r="I207" s="10"/>
      <c r="L207" s="24"/>
    </row>
    <row r="208" spans="1:12" x14ac:dyDescent="0.3">
      <c r="A208" s="7">
        <v>217</v>
      </c>
      <c r="B208" s="12" t="s">
        <v>71</v>
      </c>
      <c r="C208" s="7">
        <v>2010</v>
      </c>
      <c r="D208" s="11">
        <v>11</v>
      </c>
      <c r="E208" s="22" t="s">
        <v>200</v>
      </c>
      <c r="F208" s="30" t="s">
        <v>60</v>
      </c>
      <c r="G208" s="11">
        <v>368</v>
      </c>
      <c r="H208" s="11"/>
      <c r="I208" s="10"/>
      <c r="L208" s="24"/>
    </row>
    <row r="209" spans="1:12" x14ac:dyDescent="0.3">
      <c r="A209" s="7">
        <v>219</v>
      </c>
      <c r="B209" s="12" t="s">
        <v>72</v>
      </c>
      <c r="C209" s="7">
        <v>2011</v>
      </c>
      <c r="D209" s="11">
        <v>1</v>
      </c>
      <c r="E209" s="22" t="s">
        <v>182</v>
      </c>
      <c r="F209" s="30" t="s">
        <v>19</v>
      </c>
      <c r="G209" s="11">
        <v>610</v>
      </c>
      <c r="H209" s="11">
        <v>70</v>
      </c>
      <c r="K209" s="8"/>
      <c r="L209" s="24"/>
    </row>
    <row r="210" spans="1:12" x14ac:dyDescent="0.3">
      <c r="A210" s="7">
        <v>220</v>
      </c>
      <c r="B210" s="12" t="s">
        <v>72</v>
      </c>
      <c r="C210" s="7">
        <v>2011</v>
      </c>
      <c r="D210" s="11">
        <v>2</v>
      </c>
      <c r="E210" s="22" t="s">
        <v>36</v>
      </c>
      <c r="F210" s="30" t="s">
        <v>140</v>
      </c>
      <c r="G210" s="11">
        <v>609</v>
      </c>
      <c r="H210" s="11">
        <v>53</v>
      </c>
      <c r="I210" s="8" t="s">
        <v>43</v>
      </c>
      <c r="K210" s="8" t="s">
        <v>58</v>
      </c>
      <c r="L210" s="24">
        <v>38</v>
      </c>
    </row>
    <row r="211" spans="1:12" x14ac:dyDescent="0.3">
      <c r="A211" s="7">
        <v>221</v>
      </c>
      <c r="B211" s="12" t="s">
        <v>72</v>
      </c>
      <c r="C211" s="7">
        <v>2011</v>
      </c>
      <c r="D211" s="11">
        <v>3</v>
      </c>
      <c r="E211" s="22" t="s">
        <v>183</v>
      </c>
      <c r="F211" s="30" t="s">
        <v>9</v>
      </c>
      <c r="G211" s="11">
        <v>600</v>
      </c>
      <c r="H211" s="11">
        <v>37</v>
      </c>
      <c r="I211" s="8" t="s">
        <v>44</v>
      </c>
      <c r="K211" s="8"/>
      <c r="L211" s="24"/>
    </row>
    <row r="212" spans="1:12" x14ac:dyDescent="0.3">
      <c r="A212" s="7">
        <v>222</v>
      </c>
      <c r="B212" s="12" t="s">
        <v>72</v>
      </c>
      <c r="C212" s="7">
        <v>2011</v>
      </c>
      <c r="D212" s="11">
        <v>4</v>
      </c>
      <c r="E212" s="22" t="s">
        <v>193</v>
      </c>
      <c r="F212" s="30" t="s">
        <v>26</v>
      </c>
      <c r="G212" s="11">
        <v>567</v>
      </c>
      <c r="H212" s="11">
        <v>55</v>
      </c>
      <c r="I212" s="8" t="s">
        <v>45</v>
      </c>
      <c r="K212" s="8"/>
      <c r="L212" s="24"/>
    </row>
    <row r="213" spans="1:12" x14ac:dyDescent="0.3">
      <c r="A213" s="7">
        <v>223</v>
      </c>
      <c r="B213" s="12" t="s">
        <v>72</v>
      </c>
      <c r="C213" s="7">
        <v>2011</v>
      </c>
      <c r="D213" s="11">
        <v>5</v>
      </c>
      <c r="E213" s="22" t="s">
        <v>194</v>
      </c>
      <c r="F213" s="30" t="s">
        <v>28</v>
      </c>
      <c r="G213" s="11">
        <v>566</v>
      </c>
      <c r="H213" s="11">
        <v>42</v>
      </c>
      <c r="K213" s="8"/>
      <c r="L213" s="24"/>
    </row>
    <row r="214" spans="1:12" x14ac:dyDescent="0.3">
      <c r="A214" s="7">
        <v>224</v>
      </c>
      <c r="B214" s="12" t="s">
        <v>72</v>
      </c>
      <c r="C214" s="7">
        <v>2011</v>
      </c>
      <c r="D214" s="11">
        <v>6</v>
      </c>
      <c r="E214" s="22" t="s">
        <v>184</v>
      </c>
      <c r="F214" s="30" t="s">
        <v>32</v>
      </c>
      <c r="G214" s="11">
        <v>547</v>
      </c>
      <c r="H214" s="11">
        <v>67</v>
      </c>
      <c r="K214" s="8"/>
      <c r="L214" s="24"/>
    </row>
    <row r="215" spans="1:12" x14ac:dyDescent="0.3">
      <c r="A215" s="7">
        <v>225</v>
      </c>
      <c r="B215" s="12" t="s">
        <v>72</v>
      </c>
      <c r="C215" s="7">
        <v>2011</v>
      </c>
      <c r="D215" s="11">
        <v>7</v>
      </c>
      <c r="E215" s="22" t="s">
        <v>62</v>
      </c>
      <c r="F215" s="30" t="s">
        <v>120</v>
      </c>
      <c r="G215" s="11">
        <v>544</v>
      </c>
      <c r="H215" s="11">
        <v>23</v>
      </c>
      <c r="J215" s="8" t="s">
        <v>46</v>
      </c>
      <c r="K215" s="8"/>
      <c r="L215" s="24"/>
    </row>
    <row r="216" spans="1:12" x14ac:dyDescent="0.3">
      <c r="A216" s="7">
        <v>226</v>
      </c>
      <c r="B216" s="12" t="s">
        <v>72</v>
      </c>
      <c r="C216" s="7">
        <v>2011</v>
      </c>
      <c r="D216" s="11">
        <v>8</v>
      </c>
      <c r="E216" s="22" t="s">
        <v>201</v>
      </c>
      <c r="F216" s="30" t="s">
        <v>14</v>
      </c>
      <c r="G216" s="11">
        <v>544</v>
      </c>
      <c r="H216" s="11">
        <v>62</v>
      </c>
      <c r="K216" s="8"/>
      <c r="L216" s="24"/>
    </row>
    <row r="217" spans="1:12" x14ac:dyDescent="0.3">
      <c r="A217" s="7">
        <v>227</v>
      </c>
      <c r="B217" s="12" t="s">
        <v>72</v>
      </c>
      <c r="C217" s="7">
        <v>2011</v>
      </c>
      <c r="D217" s="11">
        <v>9</v>
      </c>
      <c r="E217" s="22" t="s">
        <v>195</v>
      </c>
      <c r="F217" s="30" t="s">
        <v>59</v>
      </c>
      <c r="G217" s="11">
        <v>533</v>
      </c>
      <c r="H217" s="11">
        <v>30</v>
      </c>
      <c r="J217" s="8" t="s">
        <v>47</v>
      </c>
      <c r="K217" s="8"/>
      <c r="L217" s="24"/>
    </row>
    <row r="218" spans="1:12" x14ac:dyDescent="0.3">
      <c r="A218" s="7">
        <v>228</v>
      </c>
      <c r="B218" s="12" t="s">
        <v>72</v>
      </c>
      <c r="C218" s="7">
        <v>2011</v>
      </c>
      <c r="D218" s="11">
        <v>10</v>
      </c>
      <c r="E218" s="22" t="s">
        <v>202</v>
      </c>
      <c r="F218" s="30" t="s">
        <v>77</v>
      </c>
      <c r="G218" s="11">
        <v>504</v>
      </c>
      <c r="H218" s="11">
        <v>15</v>
      </c>
      <c r="J218" s="8" t="s">
        <v>50</v>
      </c>
      <c r="K218" s="8"/>
      <c r="L218" s="24"/>
    </row>
    <row r="219" spans="1:12" x14ac:dyDescent="0.3">
      <c r="A219" s="7">
        <v>229</v>
      </c>
      <c r="B219" s="12" t="s">
        <v>72</v>
      </c>
      <c r="C219" s="7">
        <v>2011</v>
      </c>
      <c r="D219" s="11">
        <v>11</v>
      </c>
      <c r="E219" s="22" t="s">
        <v>63</v>
      </c>
      <c r="F219" s="30" t="s">
        <v>222</v>
      </c>
      <c r="G219" s="11">
        <v>492</v>
      </c>
      <c r="H219" s="11">
        <v>37</v>
      </c>
      <c r="K219" s="8"/>
      <c r="L219" s="24"/>
    </row>
    <row r="220" spans="1:12" x14ac:dyDescent="0.3">
      <c r="A220" s="7">
        <v>230</v>
      </c>
      <c r="B220" s="12" t="s">
        <v>72</v>
      </c>
      <c r="C220" s="7">
        <v>2011</v>
      </c>
      <c r="D220" s="11">
        <v>12</v>
      </c>
      <c r="E220" s="22" t="s">
        <v>185</v>
      </c>
      <c r="F220" s="30" t="s">
        <v>18</v>
      </c>
      <c r="G220" s="11">
        <v>476</v>
      </c>
      <c r="H220" s="11">
        <v>28</v>
      </c>
      <c r="K220" s="8"/>
      <c r="L220" s="24"/>
    </row>
    <row r="221" spans="1:12" x14ac:dyDescent="0.3">
      <c r="A221" s="7">
        <v>231</v>
      </c>
      <c r="B221" s="12" t="s">
        <v>72</v>
      </c>
      <c r="C221" s="7">
        <v>2011</v>
      </c>
      <c r="D221" s="11">
        <v>13</v>
      </c>
      <c r="E221" s="22" t="s">
        <v>199</v>
      </c>
      <c r="F221" s="30" t="s">
        <v>56</v>
      </c>
      <c r="G221" s="11">
        <v>472</v>
      </c>
      <c r="H221" s="11">
        <v>37</v>
      </c>
      <c r="K221" s="8"/>
      <c r="L221" s="24"/>
    </row>
    <row r="222" spans="1:12" x14ac:dyDescent="0.3">
      <c r="A222" s="7">
        <v>232</v>
      </c>
      <c r="B222" s="12" t="s">
        <v>72</v>
      </c>
      <c r="C222" s="7">
        <v>2011</v>
      </c>
      <c r="D222" s="11">
        <v>14</v>
      </c>
      <c r="E222" s="22" t="s">
        <v>65</v>
      </c>
      <c r="F222" s="30" t="s">
        <v>240</v>
      </c>
      <c r="G222" s="11">
        <v>466</v>
      </c>
      <c r="H222" s="11">
        <v>30</v>
      </c>
      <c r="K222" s="8"/>
      <c r="L222" s="24"/>
    </row>
    <row r="223" spans="1:12" x14ac:dyDescent="0.3">
      <c r="A223" s="7">
        <v>233</v>
      </c>
      <c r="B223" s="12" t="s">
        <v>72</v>
      </c>
      <c r="C223" s="7">
        <v>2011</v>
      </c>
      <c r="D223" s="11">
        <v>15</v>
      </c>
      <c r="E223" s="22" t="s">
        <v>196</v>
      </c>
      <c r="F223" s="30" t="s">
        <v>31</v>
      </c>
      <c r="G223" s="11">
        <v>463</v>
      </c>
      <c r="H223" s="11">
        <v>30</v>
      </c>
      <c r="K223" s="8"/>
      <c r="L223" s="24"/>
    </row>
    <row r="224" spans="1:12" x14ac:dyDescent="0.3">
      <c r="A224" s="7">
        <v>234</v>
      </c>
      <c r="B224" s="12" t="s">
        <v>72</v>
      </c>
      <c r="C224" s="7">
        <v>2011</v>
      </c>
      <c r="D224" s="11">
        <v>16</v>
      </c>
      <c r="E224" s="22" t="s">
        <v>175</v>
      </c>
      <c r="F224" s="30" t="s">
        <v>53</v>
      </c>
      <c r="G224" s="11">
        <v>451</v>
      </c>
      <c r="H224" s="11">
        <v>26</v>
      </c>
      <c r="K224" s="8"/>
      <c r="L224" s="24"/>
    </row>
    <row r="225" spans="1:12" x14ac:dyDescent="0.3">
      <c r="A225" s="7">
        <v>235</v>
      </c>
      <c r="B225" s="12" t="s">
        <v>72</v>
      </c>
      <c r="C225" s="7">
        <v>2011</v>
      </c>
      <c r="D225" s="11">
        <v>17</v>
      </c>
      <c r="E225" s="22" t="s">
        <v>189</v>
      </c>
      <c r="F225" s="30" t="s">
        <v>51</v>
      </c>
      <c r="G225" s="11">
        <v>435</v>
      </c>
      <c r="H225" s="11">
        <v>30</v>
      </c>
      <c r="K225" s="8"/>
      <c r="L225" s="24"/>
    </row>
    <row r="226" spans="1:12" x14ac:dyDescent="0.3">
      <c r="A226" s="7">
        <v>236</v>
      </c>
      <c r="B226" s="12" t="s">
        <v>72</v>
      </c>
      <c r="C226" s="7">
        <v>2011</v>
      </c>
      <c r="D226" s="11">
        <v>18</v>
      </c>
      <c r="E226" s="22" t="s">
        <v>190</v>
      </c>
      <c r="F226" s="30" t="s">
        <v>22</v>
      </c>
      <c r="G226" s="11">
        <v>422</v>
      </c>
      <c r="H226" s="11">
        <v>35</v>
      </c>
      <c r="K226" s="8"/>
      <c r="L226" s="24"/>
    </row>
    <row r="227" spans="1:12" x14ac:dyDescent="0.3">
      <c r="A227" s="7">
        <v>237</v>
      </c>
      <c r="B227" s="12" t="s">
        <v>72</v>
      </c>
      <c r="C227" s="7">
        <v>2011</v>
      </c>
      <c r="D227" s="11">
        <v>19</v>
      </c>
      <c r="E227" s="22" t="s">
        <v>186</v>
      </c>
      <c r="F227" s="30" t="s">
        <v>52</v>
      </c>
      <c r="G227" s="11">
        <v>416</v>
      </c>
      <c r="H227" s="11">
        <v>27</v>
      </c>
      <c r="K227" s="8"/>
      <c r="L227" s="24"/>
    </row>
    <row r="228" spans="1:12" x14ac:dyDescent="0.3">
      <c r="A228" s="7">
        <v>238</v>
      </c>
      <c r="B228" s="12" t="s">
        <v>72</v>
      </c>
      <c r="C228" s="7">
        <v>2011</v>
      </c>
      <c r="D228" s="11">
        <v>20</v>
      </c>
      <c r="E228" s="22" t="s">
        <v>188</v>
      </c>
      <c r="F228" s="30" t="s">
        <v>57</v>
      </c>
      <c r="G228" s="11">
        <v>404</v>
      </c>
      <c r="H228" s="11">
        <v>28</v>
      </c>
      <c r="K228" s="8"/>
      <c r="L228" s="24"/>
    </row>
    <row r="229" spans="1:12" x14ac:dyDescent="0.3">
      <c r="A229" s="7">
        <v>239</v>
      </c>
      <c r="B229" s="12" t="s">
        <v>72</v>
      </c>
      <c r="C229" s="7">
        <v>2011</v>
      </c>
      <c r="D229" s="11">
        <v>21</v>
      </c>
      <c r="E229" s="22" t="s">
        <v>70</v>
      </c>
      <c r="F229" s="30" t="s">
        <v>117</v>
      </c>
      <c r="G229" s="11">
        <v>402</v>
      </c>
      <c r="H229" s="11">
        <v>19</v>
      </c>
      <c r="K229" s="8"/>
      <c r="L229" s="24"/>
    </row>
    <row r="230" spans="1:12" x14ac:dyDescent="0.3">
      <c r="A230" s="7">
        <v>240</v>
      </c>
      <c r="B230" s="12" t="s">
        <v>72</v>
      </c>
      <c r="C230" s="7">
        <v>2011</v>
      </c>
      <c r="D230" s="11">
        <v>22</v>
      </c>
      <c r="E230" s="22" t="s">
        <v>203</v>
      </c>
      <c r="F230" s="30" t="s">
        <v>61</v>
      </c>
      <c r="G230" s="11">
        <v>345</v>
      </c>
      <c r="H230" s="11">
        <v>20</v>
      </c>
      <c r="K230" s="8"/>
      <c r="L230" s="24"/>
    </row>
    <row r="231" spans="1:12" x14ac:dyDescent="0.3">
      <c r="A231" s="7">
        <v>241</v>
      </c>
      <c r="B231" s="12" t="s">
        <v>75</v>
      </c>
      <c r="C231" s="7">
        <v>2012</v>
      </c>
      <c r="D231" s="11">
        <v>1</v>
      </c>
      <c r="E231" s="22" t="s">
        <v>204</v>
      </c>
      <c r="F231" s="30" t="s">
        <v>30</v>
      </c>
      <c r="G231" s="11">
        <v>638</v>
      </c>
      <c r="H231" s="11"/>
      <c r="I231" s="10"/>
      <c r="L231" s="24"/>
    </row>
    <row r="232" spans="1:12" x14ac:dyDescent="0.3">
      <c r="A232" s="7">
        <v>242</v>
      </c>
      <c r="B232" s="12" t="s">
        <v>75</v>
      </c>
      <c r="C232" s="7">
        <v>2012</v>
      </c>
      <c r="D232" s="11">
        <v>2</v>
      </c>
      <c r="E232" s="22" t="s">
        <v>181</v>
      </c>
      <c r="F232" s="30" t="s">
        <v>0</v>
      </c>
      <c r="G232" s="11">
        <v>604</v>
      </c>
      <c r="H232" s="11"/>
      <c r="I232" s="10"/>
      <c r="L232" s="24"/>
    </row>
    <row r="233" spans="1:12" x14ac:dyDescent="0.3">
      <c r="A233" s="7">
        <v>243</v>
      </c>
      <c r="B233" s="12" t="s">
        <v>75</v>
      </c>
      <c r="C233" s="7">
        <v>2012</v>
      </c>
      <c r="D233" s="11">
        <v>3</v>
      </c>
      <c r="E233" s="22" t="s">
        <v>184</v>
      </c>
      <c r="F233" s="30" t="s">
        <v>32</v>
      </c>
      <c r="G233" s="11">
        <v>592</v>
      </c>
      <c r="H233" s="11"/>
      <c r="I233" s="10"/>
      <c r="L233" s="24"/>
    </row>
    <row r="234" spans="1:12" x14ac:dyDescent="0.3">
      <c r="A234" s="7">
        <v>244</v>
      </c>
      <c r="B234" s="12" t="s">
        <v>75</v>
      </c>
      <c r="C234" s="7">
        <v>2012</v>
      </c>
      <c r="D234" s="11">
        <v>4</v>
      </c>
      <c r="E234" s="22" t="s">
        <v>193</v>
      </c>
      <c r="F234" s="30" t="s">
        <v>26</v>
      </c>
      <c r="G234" s="11">
        <v>577</v>
      </c>
      <c r="H234" s="11"/>
      <c r="I234" s="10" t="s">
        <v>43</v>
      </c>
      <c r="L234" s="24"/>
    </row>
    <row r="235" spans="1:12" x14ac:dyDescent="0.3">
      <c r="A235" s="7">
        <v>245</v>
      </c>
      <c r="B235" s="12" t="s">
        <v>75</v>
      </c>
      <c r="C235" s="7">
        <v>2012</v>
      </c>
      <c r="D235" s="11">
        <v>5</v>
      </c>
      <c r="E235" s="22" t="s">
        <v>205</v>
      </c>
      <c r="F235" s="30" t="s">
        <v>53</v>
      </c>
      <c r="G235" s="11">
        <v>566</v>
      </c>
      <c r="H235" s="11"/>
      <c r="I235" s="10" t="s">
        <v>44</v>
      </c>
      <c r="K235" s="12" t="s">
        <v>58</v>
      </c>
      <c r="L235" s="24">
        <v>115</v>
      </c>
    </row>
    <row r="236" spans="1:12" x14ac:dyDescent="0.3">
      <c r="A236" s="7">
        <v>246</v>
      </c>
      <c r="B236" s="12" t="s">
        <v>75</v>
      </c>
      <c r="C236" s="7">
        <v>2012</v>
      </c>
      <c r="D236" s="11">
        <v>6</v>
      </c>
      <c r="E236" s="22" t="s">
        <v>68</v>
      </c>
      <c r="F236" s="30" t="s">
        <v>214</v>
      </c>
      <c r="G236" s="11">
        <v>554</v>
      </c>
      <c r="H236" s="11"/>
      <c r="I236" s="10"/>
      <c r="L236" s="24"/>
    </row>
    <row r="237" spans="1:12" x14ac:dyDescent="0.3">
      <c r="A237" s="7">
        <v>247</v>
      </c>
      <c r="B237" s="12" t="s">
        <v>75</v>
      </c>
      <c r="C237" s="7">
        <v>2012</v>
      </c>
      <c r="D237" s="11">
        <v>7</v>
      </c>
      <c r="E237" s="22" t="s">
        <v>202</v>
      </c>
      <c r="F237" s="30" t="s">
        <v>77</v>
      </c>
      <c r="G237" s="11">
        <v>534</v>
      </c>
      <c r="H237" s="11"/>
      <c r="J237" s="10" t="s">
        <v>46</v>
      </c>
      <c r="L237" s="24"/>
    </row>
    <row r="238" spans="1:12" x14ac:dyDescent="0.3">
      <c r="A238" s="7">
        <v>248</v>
      </c>
      <c r="B238" s="12" t="s">
        <v>75</v>
      </c>
      <c r="C238" s="7">
        <v>2012</v>
      </c>
      <c r="D238" s="11">
        <v>8</v>
      </c>
      <c r="E238" s="22" t="s">
        <v>190</v>
      </c>
      <c r="F238" s="30" t="s">
        <v>22</v>
      </c>
      <c r="G238" s="11">
        <v>531</v>
      </c>
      <c r="H238" s="11"/>
      <c r="I238" s="10" t="s">
        <v>45</v>
      </c>
      <c r="L238" s="24"/>
    </row>
    <row r="239" spans="1:12" x14ac:dyDescent="0.3">
      <c r="A239" s="7">
        <v>249</v>
      </c>
      <c r="B239" s="12" t="s">
        <v>75</v>
      </c>
      <c r="C239" s="7">
        <v>2012</v>
      </c>
      <c r="D239" s="11">
        <v>9</v>
      </c>
      <c r="E239" s="22" t="s">
        <v>62</v>
      </c>
      <c r="F239" s="30" t="s">
        <v>120</v>
      </c>
      <c r="G239" s="11">
        <v>521</v>
      </c>
      <c r="H239" s="11"/>
      <c r="J239" s="10" t="s">
        <v>47</v>
      </c>
      <c r="L239" s="24"/>
    </row>
    <row r="240" spans="1:12" x14ac:dyDescent="0.3">
      <c r="A240" s="7">
        <v>250</v>
      </c>
      <c r="B240" s="12" t="s">
        <v>75</v>
      </c>
      <c r="C240" s="7">
        <v>2012</v>
      </c>
      <c r="D240" s="11">
        <v>10</v>
      </c>
      <c r="E240" s="22" t="s">
        <v>63</v>
      </c>
      <c r="F240" s="30" t="s">
        <v>222</v>
      </c>
      <c r="G240" s="11">
        <v>520</v>
      </c>
      <c r="H240" s="11"/>
      <c r="I240" s="10"/>
      <c r="L240" s="24"/>
    </row>
    <row r="241" spans="1:12" x14ac:dyDescent="0.3">
      <c r="A241" s="7">
        <v>251</v>
      </c>
      <c r="B241" s="12" t="s">
        <v>75</v>
      </c>
      <c r="C241" s="7">
        <v>2012</v>
      </c>
      <c r="D241" s="11">
        <v>11</v>
      </c>
      <c r="E241" s="22" t="s">
        <v>195</v>
      </c>
      <c r="F241" s="30" t="s">
        <v>59</v>
      </c>
      <c r="G241" s="11">
        <v>514</v>
      </c>
      <c r="H241" s="11"/>
      <c r="J241" s="10" t="s">
        <v>50</v>
      </c>
      <c r="L241" s="24"/>
    </row>
    <row r="242" spans="1:12" x14ac:dyDescent="0.3">
      <c r="A242" s="7">
        <v>252</v>
      </c>
      <c r="B242" s="12" t="s">
        <v>75</v>
      </c>
      <c r="C242" s="7">
        <v>2012</v>
      </c>
      <c r="D242" s="11">
        <v>12</v>
      </c>
      <c r="E242" s="22" t="s">
        <v>73</v>
      </c>
      <c r="F242" s="30" t="s">
        <v>242</v>
      </c>
      <c r="G242" s="11">
        <v>486</v>
      </c>
      <c r="H242" s="11"/>
      <c r="I242" s="10"/>
      <c r="L242" s="24"/>
    </row>
    <row r="243" spans="1:12" x14ac:dyDescent="0.3">
      <c r="A243" s="7">
        <v>253</v>
      </c>
      <c r="B243" s="12" t="s">
        <v>75</v>
      </c>
      <c r="C243" s="7">
        <v>2012</v>
      </c>
      <c r="D243" s="11">
        <v>13</v>
      </c>
      <c r="E243" s="22" t="s">
        <v>65</v>
      </c>
      <c r="F243" s="30" t="s">
        <v>240</v>
      </c>
      <c r="G243" s="11">
        <v>477</v>
      </c>
      <c r="H243" s="11"/>
      <c r="I243" s="10"/>
      <c r="L243" s="24"/>
    </row>
    <row r="244" spans="1:12" x14ac:dyDescent="0.3">
      <c r="A244" s="7">
        <v>254</v>
      </c>
      <c r="B244" s="12" t="s">
        <v>75</v>
      </c>
      <c r="C244" s="7">
        <v>2012</v>
      </c>
      <c r="D244" s="11">
        <v>14</v>
      </c>
      <c r="E244" s="22" t="s">
        <v>196</v>
      </c>
      <c r="F244" s="30" t="s">
        <v>31</v>
      </c>
      <c r="G244" s="11">
        <v>464</v>
      </c>
      <c r="H244" s="11"/>
      <c r="I244" s="10"/>
      <c r="L244" s="24"/>
    </row>
    <row r="245" spans="1:12" x14ac:dyDescent="0.3">
      <c r="A245" s="7">
        <v>255</v>
      </c>
      <c r="B245" s="12" t="s">
        <v>75</v>
      </c>
      <c r="C245" s="7">
        <v>2012</v>
      </c>
      <c r="D245" s="11">
        <v>15</v>
      </c>
      <c r="E245" s="22" t="s">
        <v>206</v>
      </c>
      <c r="F245" s="30" t="s">
        <v>20</v>
      </c>
      <c r="G245" s="11">
        <v>460</v>
      </c>
      <c r="H245" s="11"/>
      <c r="I245" s="10"/>
      <c r="K245" s="12" t="s">
        <v>76</v>
      </c>
      <c r="L245" s="24"/>
    </row>
    <row r="246" spans="1:12" x14ac:dyDescent="0.3">
      <c r="A246" s="7">
        <v>256</v>
      </c>
      <c r="B246" s="12" t="s">
        <v>75</v>
      </c>
      <c r="C246" s="7">
        <v>2012</v>
      </c>
      <c r="D246" s="11">
        <v>16</v>
      </c>
      <c r="E246" s="22" t="s">
        <v>188</v>
      </c>
      <c r="F246" s="30" t="s">
        <v>57</v>
      </c>
      <c r="G246" s="11">
        <v>453</v>
      </c>
      <c r="H246" s="11"/>
      <c r="I246" s="10"/>
      <c r="L246" s="24"/>
    </row>
    <row r="247" spans="1:12" x14ac:dyDescent="0.3">
      <c r="A247" s="7">
        <v>257</v>
      </c>
      <c r="B247" s="12" t="s">
        <v>75</v>
      </c>
      <c r="C247" s="7">
        <v>2012</v>
      </c>
      <c r="D247" s="11">
        <v>17</v>
      </c>
      <c r="E247" s="22" t="s">
        <v>199</v>
      </c>
      <c r="F247" s="30" t="s">
        <v>56</v>
      </c>
      <c r="G247" s="11">
        <v>402</v>
      </c>
      <c r="H247" s="11"/>
      <c r="I247" s="10"/>
      <c r="L247" s="24"/>
    </row>
    <row r="248" spans="1:12" x14ac:dyDescent="0.3">
      <c r="A248" s="7">
        <v>258</v>
      </c>
      <c r="B248" s="12" t="s">
        <v>75</v>
      </c>
      <c r="C248" s="7">
        <v>2012</v>
      </c>
      <c r="D248" s="11">
        <v>18</v>
      </c>
      <c r="E248" s="22" t="s">
        <v>66</v>
      </c>
      <c r="F248" s="30" t="s">
        <v>238</v>
      </c>
      <c r="G248" s="11">
        <v>383</v>
      </c>
      <c r="H248" s="11"/>
      <c r="I248" s="10"/>
      <c r="L248" s="24"/>
    </row>
    <row r="249" spans="1:12" x14ac:dyDescent="0.3">
      <c r="A249" s="7">
        <v>259</v>
      </c>
      <c r="B249" s="12" t="s">
        <v>75</v>
      </c>
      <c r="C249" s="7">
        <v>2012</v>
      </c>
      <c r="D249" s="11">
        <v>19</v>
      </c>
      <c r="E249" s="22" t="s">
        <v>74</v>
      </c>
      <c r="F249" s="30" t="s">
        <v>118</v>
      </c>
      <c r="G249" s="11">
        <v>366</v>
      </c>
      <c r="H249" s="11"/>
      <c r="I249" s="10"/>
      <c r="L249" s="24"/>
    </row>
    <row r="250" spans="1:12" x14ac:dyDescent="0.3">
      <c r="A250" s="7">
        <v>261</v>
      </c>
      <c r="B250" s="12" t="s">
        <v>12</v>
      </c>
      <c r="C250" s="7">
        <v>2013</v>
      </c>
      <c r="D250" s="11">
        <v>1</v>
      </c>
      <c r="E250" s="22" t="s">
        <v>0</v>
      </c>
      <c r="F250" s="30" t="s">
        <v>0</v>
      </c>
      <c r="G250" s="11">
        <v>622</v>
      </c>
      <c r="H250" s="11"/>
      <c r="I250" s="10"/>
      <c r="L250" s="24"/>
    </row>
    <row r="251" spans="1:12" x14ac:dyDescent="0.3">
      <c r="A251" s="7">
        <v>262</v>
      </c>
      <c r="B251" s="12" t="s">
        <v>12</v>
      </c>
      <c r="C251" s="7">
        <v>2013</v>
      </c>
      <c r="D251" s="11">
        <v>2</v>
      </c>
      <c r="E251" s="22" t="s">
        <v>208</v>
      </c>
      <c r="F251" s="30" t="s">
        <v>214</v>
      </c>
      <c r="G251" s="11">
        <v>582</v>
      </c>
      <c r="H251" s="11"/>
      <c r="I251" s="10"/>
      <c r="K251" s="12" t="s">
        <v>58</v>
      </c>
      <c r="L251" s="24">
        <v>28</v>
      </c>
    </row>
    <row r="252" spans="1:12" x14ac:dyDescent="0.3">
      <c r="A252" s="7">
        <v>263</v>
      </c>
      <c r="B252" s="12" t="s">
        <v>12</v>
      </c>
      <c r="C252" s="7">
        <v>2013</v>
      </c>
      <c r="D252" s="11">
        <v>3</v>
      </c>
      <c r="E252" s="22" t="s">
        <v>9</v>
      </c>
      <c r="F252" s="30" t="s">
        <v>9</v>
      </c>
      <c r="G252" s="11">
        <v>580</v>
      </c>
      <c r="H252" s="11"/>
      <c r="I252" s="10" t="s">
        <v>43</v>
      </c>
      <c r="L252" s="24"/>
    </row>
    <row r="253" spans="1:12" x14ac:dyDescent="0.3">
      <c r="A253" s="7">
        <v>264</v>
      </c>
      <c r="B253" s="12" t="s">
        <v>12</v>
      </c>
      <c r="C253" s="7">
        <v>2013</v>
      </c>
      <c r="D253" s="11">
        <v>4</v>
      </c>
      <c r="E253" s="22" t="s">
        <v>28</v>
      </c>
      <c r="F253" s="30" t="s">
        <v>28</v>
      </c>
      <c r="G253" s="11">
        <v>553</v>
      </c>
      <c r="H253" s="11"/>
      <c r="I253" s="10" t="s">
        <v>44</v>
      </c>
      <c r="L253" s="24"/>
    </row>
    <row r="254" spans="1:12" x14ac:dyDescent="0.3">
      <c r="A254" s="7">
        <v>265</v>
      </c>
      <c r="B254" s="12" t="s">
        <v>12</v>
      </c>
      <c r="C254" s="7">
        <v>2013</v>
      </c>
      <c r="D254" s="11">
        <v>5</v>
      </c>
      <c r="E254" s="22" t="s">
        <v>14</v>
      </c>
      <c r="F254" s="30" t="s">
        <v>14</v>
      </c>
      <c r="G254" s="11">
        <v>540</v>
      </c>
      <c r="H254" s="11"/>
      <c r="I254" s="10" t="s">
        <v>45</v>
      </c>
      <c r="L254" s="24"/>
    </row>
    <row r="255" spans="1:12" x14ac:dyDescent="0.3">
      <c r="A255" s="7">
        <v>266</v>
      </c>
      <c r="B255" s="12" t="s">
        <v>12</v>
      </c>
      <c r="C255" s="7">
        <v>2013</v>
      </c>
      <c r="D255" s="11">
        <v>6</v>
      </c>
      <c r="E255" s="22" t="s">
        <v>77</v>
      </c>
      <c r="F255" s="30" t="s">
        <v>77</v>
      </c>
      <c r="G255" s="11">
        <v>525</v>
      </c>
      <c r="H255" s="11"/>
      <c r="J255" s="10" t="s">
        <v>46</v>
      </c>
      <c r="L255" s="24"/>
    </row>
    <row r="256" spans="1:12" x14ac:dyDescent="0.3">
      <c r="A256" s="7">
        <v>267</v>
      </c>
      <c r="B256" s="12" t="s">
        <v>12</v>
      </c>
      <c r="C256" s="7">
        <v>2013</v>
      </c>
      <c r="D256" s="11">
        <v>7</v>
      </c>
      <c r="E256" s="22" t="s">
        <v>18</v>
      </c>
      <c r="F256" s="30" t="s">
        <v>18</v>
      </c>
      <c r="G256" s="11">
        <v>524</v>
      </c>
      <c r="H256" s="11"/>
      <c r="J256" s="10" t="s">
        <v>47</v>
      </c>
      <c r="L256" s="24"/>
    </row>
    <row r="257" spans="1:12" x14ac:dyDescent="0.3">
      <c r="A257" s="7">
        <v>268</v>
      </c>
      <c r="B257" s="12" t="s">
        <v>12</v>
      </c>
      <c r="C257" s="7">
        <v>2013</v>
      </c>
      <c r="D257" s="11">
        <v>8</v>
      </c>
      <c r="E257" s="22" t="s">
        <v>32</v>
      </c>
      <c r="F257" s="30" t="s">
        <v>32</v>
      </c>
      <c r="G257" s="11">
        <v>507</v>
      </c>
      <c r="H257" s="11"/>
      <c r="J257" s="10"/>
      <c r="L257" s="24"/>
    </row>
    <row r="258" spans="1:12" x14ac:dyDescent="0.3">
      <c r="A258" s="7">
        <v>269</v>
      </c>
      <c r="B258" s="12" t="s">
        <v>12</v>
      </c>
      <c r="C258" s="7">
        <v>2013</v>
      </c>
      <c r="D258" s="11">
        <v>9</v>
      </c>
      <c r="E258" s="22" t="s">
        <v>26</v>
      </c>
      <c r="F258" s="30" t="s">
        <v>26</v>
      </c>
      <c r="G258" s="11">
        <v>497</v>
      </c>
      <c r="H258" s="11"/>
      <c r="J258" s="10" t="s">
        <v>50</v>
      </c>
      <c r="L258" s="24"/>
    </row>
    <row r="259" spans="1:12" x14ac:dyDescent="0.3">
      <c r="A259" s="7">
        <v>270</v>
      </c>
      <c r="B259" s="12" t="s">
        <v>12</v>
      </c>
      <c r="C259" s="7">
        <v>2013</v>
      </c>
      <c r="D259" s="11">
        <v>10</v>
      </c>
      <c r="E259" s="22" t="s">
        <v>52</v>
      </c>
      <c r="F259" s="30" t="s">
        <v>52</v>
      </c>
      <c r="G259" s="11">
        <v>449</v>
      </c>
      <c r="H259" s="11"/>
      <c r="I259" s="10"/>
      <c r="L259" s="24"/>
    </row>
    <row r="260" spans="1:12" x14ac:dyDescent="0.3">
      <c r="A260" s="7">
        <v>271</v>
      </c>
      <c r="B260" s="12" t="s">
        <v>12</v>
      </c>
      <c r="C260" s="7">
        <v>2013</v>
      </c>
      <c r="D260" s="11">
        <v>11</v>
      </c>
      <c r="E260" s="22" t="s">
        <v>20</v>
      </c>
      <c r="F260" s="30" t="s">
        <v>20</v>
      </c>
      <c r="G260" s="11">
        <v>446</v>
      </c>
      <c r="H260" s="11"/>
      <c r="I260" s="10"/>
      <c r="L260" s="24"/>
    </row>
    <row r="261" spans="1:12" x14ac:dyDescent="0.3">
      <c r="A261" s="7">
        <v>272</v>
      </c>
      <c r="B261" s="12" t="s">
        <v>12</v>
      </c>
      <c r="C261" s="7">
        <v>2013</v>
      </c>
      <c r="D261" s="11">
        <v>12</v>
      </c>
      <c r="E261" s="22" t="s">
        <v>60</v>
      </c>
      <c r="F261" s="30" t="s">
        <v>60</v>
      </c>
      <c r="G261" s="11">
        <v>363</v>
      </c>
      <c r="H261" s="11"/>
      <c r="L261" s="24"/>
    </row>
    <row r="262" spans="1:12" x14ac:dyDescent="0.3">
      <c r="A262" s="7">
        <v>273</v>
      </c>
      <c r="B262" s="12" t="s">
        <v>17</v>
      </c>
      <c r="C262" s="7">
        <v>2014</v>
      </c>
      <c r="D262" s="11">
        <v>1</v>
      </c>
      <c r="E262" s="22" t="s">
        <v>204</v>
      </c>
      <c r="F262" s="30" t="s">
        <v>30</v>
      </c>
      <c r="G262" s="11">
        <v>662</v>
      </c>
      <c r="H262" s="11"/>
      <c r="I262" s="10"/>
      <c r="K262" s="12" t="s">
        <v>80</v>
      </c>
      <c r="L262" s="24"/>
    </row>
    <row r="263" spans="1:12" x14ac:dyDescent="0.3">
      <c r="A263" s="7">
        <v>274</v>
      </c>
      <c r="B263" s="12" t="s">
        <v>17</v>
      </c>
      <c r="C263" s="7">
        <v>2014</v>
      </c>
      <c r="D263" s="11">
        <v>2</v>
      </c>
      <c r="E263" s="22" t="s">
        <v>9</v>
      </c>
      <c r="F263" s="30" t="s">
        <v>9</v>
      </c>
      <c r="G263" s="11">
        <v>598</v>
      </c>
      <c r="H263" s="11"/>
      <c r="J263" s="10" t="s">
        <v>46</v>
      </c>
      <c r="L263" s="24"/>
    </row>
    <row r="264" spans="1:12" x14ac:dyDescent="0.3">
      <c r="A264" s="7">
        <v>275</v>
      </c>
      <c r="B264" s="12" t="s">
        <v>17</v>
      </c>
      <c r="C264" s="7">
        <v>2014</v>
      </c>
      <c r="D264" s="11">
        <v>3</v>
      </c>
      <c r="E264" s="22" t="s">
        <v>36</v>
      </c>
      <c r="F264" s="30" t="s">
        <v>140</v>
      </c>
      <c r="G264" s="11">
        <v>597</v>
      </c>
      <c r="H264" s="11"/>
      <c r="I264" s="10" t="s">
        <v>43</v>
      </c>
      <c r="L264" s="24"/>
    </row>
    <row r="265" spans="1:12" x14ac:dyDescent="0.3">
      <c r="A265" s="7">
        <v>276</v>
      </c>
      <c r="B265" s="12" t="s">
        <v>17</v>
      </c>
      <c r="C265" s="7">
        <v>2014</v>
      </c>
      <c r="D265" s="11">
        <v>4</v>
      </c>
      <c r="E265" s="22" t="s">
        <v>184</v>
      </c>
      <c r="F265" s="30" t="s">
        <v>32</v>
      </c>
      <c r="G265" s="11">
        <v>577</v>
      </c>
      <c r="H265" s="11"/>
      <c r="I265" s="10"/>
      <c r="L265" s="24"/>
    </row>
    <row r="266" spans="1:12" x14ac:dyDescent="0.3">
      <c r="A266" s="7">
        <v>277</v>
      </c>
      <c r="B266" s="12" t="s">
        <v>17</v>
      </c>
      <c r="C266" s="7">
        <v>2014</v>
      </c>
      <c r="D266" s="11">
        <v>5</v>
      </c>
      <c r="E266" s="22" t="s">
        <v>193</v>
      </c>
      <c r="F266" s="30" t="s">
        <v>26</v>
      </c>
      <c r="G266" s="11">
        <v>575</v>
      </c>
      <c r="H266" s="11"/>
      <c r="J266" s="10" t="s">
        <v>47</v>
      </c>
      <c r="K266" s="12" t="s">
        <v>58</v>
      </c>
      <c r="L266" s="24">
        <v>78</v>
      </c>
    </row>
    <row r="267" spans="1:12" x14ac:dyDescent="0.3">
      <c r="A267" s="7">
        <v>278</v>
      </c>
      <c r="B267" s="12" t="s">
        <v>17</v>
      </c>
      <c r="C267" s="7">
        <v>2014</v>
      </c>
      <c r="D267" s="11">
        <v>6</v>
      </c>
      <c r="E267" s="22" t="s">
        <v>185</v>
      </c>
      <c r="F267" s="30" t="s">
        <v>18</v>
      </c>
      <c r="G267" s="11">
        <v>568</v>
      </c>
      <c r="H267" s="11"/>
      <c r="I267" s="10" t="s">
        <v>44</v>
      </c>
      <c r="L267" s="24"/>
    </row>
    <row r="268" spans="1:12" x14ac:dyDescent="0.3">
      <c r="A268" s="7">
        <v>279</v>
      </c>
      <c r="B268" s="12" t="s">
        <v>17</v>
      </c>
      <c r="C268" s="7">
        <v>2014</v>
      </c>
      <c r="D268" s="11">
        <v>7</v>
      </c>
      <c r="E268" s="22" t="s">
        <v>182</v>
      </c>
      <c r="F268" s="30" t="s">
        <v>19</v>
      </c>
      <c r="G268" s="11">
        <v>553</v>
      </c>
      <c r="H268" s="11"/>
      <c r="I268" s="10"/>
      <c r="L268" s="24"/>
    </row>
    <row r="269" spans="1:12" x14ac:dyDescent="0.3">
      <c r="A269" s="7">
        <v>280</v>
      </c>
      <c r="B269" s="12" t="s">
        <v>17</v>
      </c>
      <c r="C269" s="7">
        <v>2014</v>
      </c>
      <c r="D269" s="11">
        <v>8</v>
      </c>
      <c r="E269" s="22" t="s">
        <v>202</v>
      </c>
      <c r="F269" s="30" t="s">
        <v>77</v>
      </c>
      <c r="G269" s="11">
        <v>547</v>
      </c>
      <c r="H269" s="11"/>
      <c r="J269" s="10" t="s">
        <v>50</v>
      </c>
      <c r="L269" s="24"/>
    </row>
    <row r="270" spans="1:12" x14ac:dyDescent="0.3">
      <c r="A270" s="7">
        <v>281</v>
      </c>
      <c r="B270" s="12" t="s">
        <v>17</v>
      </c>
      <c r="C270" s="7">
        <v>2014</v>
      </c>
      <c r="D270" s="11">
        <v>9</v>
      </c>
      <c r="E270" s="22" t="s">
        <v>63</v>
      </c>
      <c r="F270" s="30" t="s">
        <v>222</v>
      </c>
      <c r="G270" s="11">
        <v>546</v>
      </c>
      <c r="H270" s="11"/>
      <c r="I270" s="10" t="s">
        <v>45</v>
      </c>
      <c r="L270" s="24"/>
    </row>
    <row r="271" spans="1:12" x14ac:dyDescent="0.3">
      <c r="A271" s="7">
        <v>282</v>
      </c>
      <c r="B271" s="12" t="s">
        <v>17</v>
      </c>
      <c r="C271" s="7">
        <v>2014</v>
      </c>
      <c r="D271" s="11">
        <v>10</v>
      </c>
      <c r="E271" s="22" t="s">
        <v>73</v>
      </c>
      <c r="F271" s="30" t="s">
        <v>242</v>
      </c>
      <c r="G271" s="11">
        <v>517</v>
      </c>
      <c r="H271" s="11"/>
      <c r="I271" s="10"/>
      <c r="L271" s="24"/>
    </row>
    <row r="272" spans="1:12" x14ac:dyDescent="0.3">
      <c r="A272" s="7">
        <v>283</v>
      </c>
      <c r="B272" s="12" t="s">
        <v>17</v>
      </c>
      <c r="C272" s="7">
        <v>2014</v>
      </c>
      <c r="D272" s="11">
        <v>11</v>
      </c>
      <c r="E272" s="22" t="s">
        <v>175</v>
      </c>
      <c r="F272" s="30" t="s">
        <v>53</v>
      </c>
      <c r="G272" s="11">
        <v>513</v>
      </c>
      <c r="H272" s="11"/>
      <c r="I272" s="10"/>
      <c r="L272" s="24"/>
    </row>
    <row r="273" spans="1:12" x14ac:dyDescent="0.3">
      <c r="A273" s="7">
        <v>284</v>
      </c>
      <c r="B273" s="12" t="s">
        <v>17</v>
      </c>
      <c r="C273" s="7">
        <v>2014</v>
      </c>
      <c r="D273" s="11">
        <v>12</v>
      </c>
      <c r="E273" s="22" t="s">
        <v>195</v>
      </c>
      <c r="F273" s="30" t="s">
        <v>59</v>
      </c>
      <c r="G273" s="11">
        <v>509</v>
      </c>
      <c r="H273" s="11"/>
      <c r="I273" s="10"/>
      <c r="L273" s="24"/>
    </row>
    <row r="274" spans="1:12" x14ac:dyDescent="0.3">
      <c r="A274" s="7">
        <v>285</v>
      </c>
      <c r="B274" s="12" t="s">
        <v>17</v>
      </c>
      <c r="C274" s="7">
        <v>2014</v>
      </c>
      <c r="D274" s="11">
        <v>13</v>
      </c>
      <c r="E274" s="22" t="s">
        <v>78</v>
      </c>
      <c r="F274" s="30" t="s">
        <v>235</v>
      </c>
      <c r="G274" s="11">
        <v>508</v>
      </c>
      <c r="H274" s="11"/>
      <c r="I274" s="10"/>
      <c r="L274" s="24"/>
    </row>
    <row r="275" spans="1:12" x14ac:dyDescent="0.3">
      <c r="A275" s="7">
        <v>286</v>
      </c>
      <c r="B275" s="12" t="s">
        <v>17</v>
      </c>
      <c r="C275" s="7">
        <v>2014</v>
      </c>
      <c r="D275" s="11">
        <v>14</v>
      </c>
      <c r="E275" s="22" t="s">
        <v>190</v>
      </c>
      <c r="F275" s="30" t="s">
        <v>22</v>
      </c>
      <c r="G275" s="11">
        <v>493</v>
      </c>
      <c r="H275" s="11"/>
      <c r="I275" s="10"/>
      <c r="L275" s="24"/>
    </row>
    <row r="276" spans="1:12" x14ac:dyDescent="0.3">
      <c r="A276" s="7">
        <v>287</v>
      </c>
      <c r="B276" s="12" t="s">
        <v>17</v>
      </c>
      <c r="C276" s="7">
        <v>2014</v>
      </c>
      <c r="D276" s="11">
        <v>15</v>
      </c>
      <c r="E276" s="22" t="s">
        <v>186</v>
      </c>
      <c r="F276" s="30" t="s">
        <v>52</v>
      </c>
      <c r="G276" s="11">
        <v>477</v>
      </c>
      <c r="H276" s="11"/>
      <c r="I276" s="10"/>
      <c r="L276" s="24"/>
    </row>
    <row r="277" spans="1:12" x14ac:dyDescent="0.3">
      <c r="A277" s="7">
        <v>288</v>
      </c>
      <c r="B277" s="12" t="s">
        <v>17</v>
      </c>
      <c r="C277" s="7">
        <v>2014</v>
      </c>
      <c r="D277" s="11">
        <v>16</v>
      </c>
      <c r="E277" s="22" t="s">
        <v>66</v>
      </c>
      <c r="F277" s="30" t="s">
        <v>238</v>
      </c>
      <c r="G277" s="11">
        <v>444</v>
      </c>
      <c r="H277" s="11"/>
      <c r="I277" s="10"/>
      <c r="L277" s="24"/>
    </row>
    <row r="278" spans="1:12" x14ac:dyDescent="0.3">
      <c r="A278" s="7">
        <v>289</v>
      </c>
      <c r="B278" s="12" t="s">
        <v>17</v>
      </c>
      <c r="C278" s="7">
        <v>2014</v>
      </c>
      <c r="D278" s="11">
        <v>17</v>
      </c>
      <c r="E278" s="22" t="s">
        <v>189</v>
      </c>
      <c r="F278" s="30" t="s">
        <v>51</v>
      </c>
      <c r="G278" s="11">
        <v>441</v>
      </c>
      <c r="H278" s="11"/>
      <c r="I278" s="10"/>
      <c r="L278" s="24"/>
    </row>
    <row r="279" spans="1:12" x14ac:dyDescent="0.3">
      <c r="A279" s="7">
        <v>290</v>
      </c>
      <c r="B279" s="12" t="s">
        <v>17</v>
      </c>
      <c r="C279" s="7">
        <v>2014</v>
      </c>
      <c r="D279" s="11">
        <v>18</v>
      </c>
      <c r="E279" s="22" t="s">
        <v>70</v>
      </c>
      <c r="F279" s="30" t="s">
        <v>117</v>
      </c>
      <c r="G279" s="11">
        <v>378</v>
      </c>
      <c r="H279" s="11"/>
      <c r="I279" s="10"/>
      <c r="L279" s="24"/>
    </row>
    <row r="280" spans="1:12" x14ac:dyDescent="0.3">
      <c r="A280" s="7">
        <v>297</v>
      </c>
      <c r="B280" s="12" t="s">
        <v>64</v>
      </c>
      <c r="C280" s="7">
        <v>2015</v>
      </c>
      <c r="D280" s="11">
        <v>1</v>
      </c>
      <c r="E280" s="22" t="s">
        <v>68</v>
      </c>
      <c r="F280" s="30" t="s">
        <v>214</v>
      </c>
      <c r="G280" s="11">
        <v>626</v>
      </c>
      <c r="H280" s="11">
        <v>80</v>
      </c>
      <c r="I280" s="10"/>
      <c r="L280" s="24"/>
    </row>
    <row r="281" spans="1:12" x14ac:dyDescent="0.3">
      <c r="A281" s="7">
        <v>298</v>
      </c>
      <c r="B281" s="12" t="s">
        <v>64</v>
      </c>
      <c r="C281" s="7">
        <v>2015</v>
      </c>
      <c r="D281" s="11">
        <v>2</v>
      </c>
      <c r="E281" s="22" t="s">
        <v>36</v>
      </c>
      <c r="F281" s="30" t="s">
        <v>140</v>
      </c>
      <c r="G281" s="11">
        <v>614</v>
      </c>
      <c r="H281" s="11">
        <v>47</v>
      </c>
      <c r="I281" s="10" t="s">
        <v>43</v>
      </c>
      <c r="L281" s="24"/>
    </row>
    <row r="282" spans="1:12" x14ac:dyDescent="0.3">
      <c r="A282" s="7">
        <v>299</v>
      </c>
      <c r="B282" s="12" t="s">
        <v>64</v>
      </c>
      <c r="C282" s="7">
        <v>2015</v>
      </c>
      <c r="D282" s="11">
        <v>3</v>
      </c>
      <c r="E282" s="22" t="s">
        <v>184</v>
      </c>
      <c r="F282" s="30" t="s">
        <v>32</v>
      </c>
      <c r="G282" s="11">
        <v>597</v>
      </c>
      <c r="H282" s="11">
        <v>53</v>
      </c>
      <c r="I282" s="10" t="s">
        <v>44</v>
      </c>
      <c r="L282" s="24"/>
    </row>
    <row r="283" spans="1:12" x14ac:dyDescent="0.3">
      <c r="A283" s="7">
        <v>300</v>
      </c>
      <c r="B283" s="12" t="s">
        <v>64</v>
      </c>
      <c r="C283" s="7">
        <v>2015</v>
      </c>
      <c r="D283" s="11">
        <v>4</v>
      </c>
      <c r="E283" s="22" t="s">
        <v>193</v>
      </c>
      <c r="F283" s="30" t="s">
        <v>26</v>
      </c>
      <c r="G283" s="11">
        <v>595</v>
      </c>
      <c r="H283" s="11">
        <v>39</v>
      </c>
      <c r="I283" s="10" t="s">
        <v>45</v>
      </c>
      <c r="L283" s="24"/>
    </row>
    <row r="284" spans="1:12" x14ac:dyDescent="0.3">
      <c r="A284" s="7">
        <v>301</v>
      </c>
      <c r="B284" s="12" t="s">
        <v>64</v>
      </c>
      <c r="C284" s="7">
        <v>2015</v>
      </c>
      <c r="D284" s="11">
        <v>5</v>
      </c>
      <c r="E284" s="22" t="s">
        <v>182</v>
      </c>
      <c r="F284" s="30" t="s">
        <v>19</v>
      </c>
      <c r="G284" s="11">
        <v>592</v>
      </c>
      <c r="H284" s="11">
        <v>52</v>
      </c>
      <c r="I284" s="10"/>
      <c r="L284" s="24"/>
    </row>
    <row r="285" spans="1:12" x14ac:dyDescent="0.3">
      <c r="A285" s="7">
        <v>302</v>
      </c>
      <c r="B285" s="12" t="s">
        <v>64</v>
      </c>
      <c r="C285" s="7">
        <v>2015</v>
      </c>
      <c r="D285" s="11">
        <v>6</v>
      </c>
      <c r="E285" s="22" t="s">
        <v>194</v>
      </c>
      <c r="F285" s="30" t="s">
        <v>28</v>
      </c>
      <c r="G285" s="11">
        <v>584</v>
      </c>
      <c r="H285" s="11">
        <v>39</v>
      </c>
      <c r="I285" s="10"/>
      <c r="L285" s="24"/>
    </row>
    <row r="286" spans="1:12" x14ac:dyDescent="0.3">
      <c r="A286" s="7">
        <v>303</v>
      </c>
      <c r="B286" s="12" t="s">
        <v>64</v>
      </c>
      <c r="C286" s="7">
        <v>2015</v>
      </c>
      <c r="D286" s="11">
        <v>7</v>
      </c>
      <c r="E286" s="22" t="s">
        <v>201</v>
      </c>
      <c r="F286" s="30" t="s">
        <v>14</v>
      </c>
      <c r="G286" s="11">
        <v>559</v>
      </c>
      <c r="H286" s="11">
        <v>43</v>
      </c>
      <c r="I286" s="10"/>
      <c r="L286" s="24"/>
    </row>
    <row r="287" spans="1:12" x14ac:dyDescent="0.3">
      <c r="A287" s="7">
        <v>304</v>
      </c>
      <c r="B287" s="12" t="s">
        <v>64</v>
      </c>
      <c r="C287" s="7">
        <v>2015</v>
      </c>
      <c r="D287" s="11">
        <v>8</v>
      </c>
      <c r="E287" s="22" t="s">
        <v>63</v>
      </c>
      <c r="F287" s="30" t="s">
        <v>222</v>
      </c>
      <c r="G287" s="11">
        <v>556</v>
      </c>
      <c r="H287" s="11">
        <v>40</v>
      </c>
      <c r="I287" s="10"/>
      <c r="L287" s="24"/>
    </row>
    <row r="288" spans="1:12" x14ac:dyDescent="0.3">
      <c r="A288" s="7">
        <v>305</v>
      </c>
      <c r="B288" s="12" t="s">
        <v>64</v>
      </c>
      <c r="C288" s="7">
        <v>2015</v>
      </c>
      <c r="D288" s="11">
        <v>9</v>
      </c>
      <c r="E288" s="22" t="s">
        <v>175</v>
      </c>
      <c r="F288" s="30" t="s">
        <v>53</v>
      </c>
      <c r="G288" s="11">
        <v>555</v>
      </c>
      <c r="H288" s="11">
        <v>30</v>
      </c>
      <c r="J288" s="10" t="s">
        <v>46</v>
      </c>
      <c r="L288" s="24"/>
    </row>
    <row r="289" spans="1:12" x14ac:dyDescent="0.3">
      <c r="A289" s="7">
        <v>306</v>
      </c>
      <c r="B289" s="12" t="s">
        <v>64</v>
      </c>
      <c r="C289" s="7">
        <v>2015</v>
      </c>
      <c r="D289" s="11">
        <v>10</v>
      </c>
      <c r="E289" s="22" t="s">
        <v>185</v>
      </c>
      <c r="F289" s="30" t="s">
        <v>18</v>
      </c>
      <c r="G289" s="11">
        <v>534</v>
      </c>
      <c r="H289" s="11">
        <v>33</v>
      </c>
      <c r="J289" s="10"/>
      <c r="L289" s="24"/>
    </row>
    <row r="290" spans="1:12" x14ac:dyDescent="0.3">
      <c r="A290" s="7">
        <v>307</v>
      </c>
      <c r="B290" s="12" t="s">
        <v>64</v>
      </c>
      <c r="C290" s="7">
        <v>2015</v>
      </c>
      <c r="D290" s="11">
        <v>11</v>
      </c>
      <c r="E290" s="22" t="s">
        <v>62</v>
      </c>
      <c r="F290" s="30" t="s">
        <v>120</v>
      </c>
      <c r="G290" s="11">
        <v>528</v>
      </c>
      <c r="H290" s="11">
        <v>25</v>
      </c>
      <c r="J290" s="10" t="s">
        <v>47</v>
      </c>
      <c r="L290" s="24"/>
    </row>
    <row r="291" spans="1:12" x14ac:dyDescent="0.3">
      <c r="A291" s="7">
        <v>308</v>
      </c>
      <c r="B291" s="12" t="s">
        <v>64</v>
      </c>
      <c r="C291" s="7">
        <v>2015</v>
      </c>
      <c r="D291" s="11">
        <v>12</v>
      </c>
      <c r="E291" s="22" t="s">
        <v>211</v>
      </c>
      <c r="F291" s="30" t="s">
        <v>52</v>
      </c>
      <c r="G291" s="11">
        <v>525</v>
      </c>
      <c r="H291" s="11">
        <v>29</v>
      </c>
      <c r="J291" s="10" t="s">
        <v>50</v>
      </c>
      <c r="K291" s="12" t="s">
        <v>58</v>
      </c>
      <c r="L291" s="24">
        <v>48</v>
      </c>
    </row>
    <row r="292" spans="1:12" x14ac:dyDescent="0.3">
      <c r="A292" s="7">
        <v>309</v>
      </c>
      <c r="B292" s="12" t="s">
        <v>64</v>
      </c>
      <c r="C292" s="7">
        <v>2015</v>
      </c>
      <c r="D292" s="11">
        <v>13</v>
      </c>
      <c r="E292" s="22" t="s">
        <v>196</v>
      </c>
      <c r="F292" s="30" t="s">
        <v>31</v>
      </c>
      <c r="G292" s="11">
        <v>513</v>
      </c>
      <c r="H292" s="11">
        <v>30</v>
      </c>
      <c r="I292" s="10"/>
      <c r="L292" s="24"/>
    </row>
    <row r="293" spans="1:12" x14ac:dyDescent="0.3">
      <c r="A293" s="7">
        <v>310</v>
      </c>
      <c r="B293" s="12" t="s">
        <v>64</v>
      </c>
      <c r="C293" s="7">
        <v>2015</v>
      </c>
      <c r="D293" s="11">
        <v>14</v>
      </c>
      <c r="E293" s="22" t="s">
        <v>78</v>
      </c>
      <c r="F293" s="30" t="s">
        <v>235</v>
      </c>
      <c r="G293" s="11">
        <v>488</v>
      </c>
      <c r="H293" s="11">
        <v>37</v>
      </c>
      <c r="I293" s="10"/>
      <c r="L293" s="24"/>
    </row>
    <row r="294" spans="1:12" x14ac:dyDescent="0.3">
      <c r="A294" s="7">
        <v>311</v>
      </c>
      <c r="B294" s="12" t="s">
        <v>64</v>
      </c>
      <c r="C294" s="7">
        <v>2015</v>
      </c>
      <c r="D294" s="11">
        <v>15</v>
      </c>
      <c r="E294" s="22" t="s">
        <v>82</v>
      </c>
      <c r="F294" s="30" t="s">
        <v>216</v>
      </c>
      <c r="G294" s="11">
        <v>476</v>
      </c>
      <c r="H294" s="11">
        <v>34</v>
      </c>
      <c r="I294" s="10"/>
      <c r="L294" s="24"/>
    </row>
    <row r="295" spans="1:12" x14ac:dyDescent="0.3">
      <c r="A295" s="7">
        <v>312</v>
      </c>
      <c r="B295" s="12" t="s">
        <v>64</v>
      </c>
      <c r="C295" s="7">
        <v>2015</v>
      </c>
      <c r="D295" s="11">
        <v>16</v>
      </c>
      <c r="E295" s="22" t="s">
        <v>200</v>
      </c>
      <c r="F295" s="30" t="s">
        <v>60</v>
      </c>
      <c r="G295" s="11">
        <v>420</v>
      </c>
      <c r="H295" s="11">
        <v>19</v>
      </c>
      <c r="I295" s="10"/>
      <c r="L295" s="24"/>
    </row>
    <row r="296" spans="1:12" x14ac:dyDescent="0.3">
      <c r="A296" s="7">
        <v>313</v>
      </c>
      <c r="B296" s="12" t="s">
        <v>64</v>
      </c>
      <c r="C296" s="7">
        <v>2015</v>
      </c>
      <c r="D296" s="11">
        <v>17</v>
      </c>
      <c r="E296" s="22" t="s">
        <v>83</v>
      </c>
      <c r="F296" s="30" t="s">
        <v>217</v>
      </c>
      <c r="G296" s="11">
        <v>410</v>
      </c>
      <c r="H296" s="11">
        <v>18</v>
      </c>
      <c r="I296" s="10"/>
      <c r="L296" s="24"/>
    </row>
    <row r="297" spans="1:12" x14ac:dyDescent="0.3">
      <c r="A297" s="7">
        <v>314</v>
      </c>
      <c r="B297" s="12" t="s">
        <v>64</v>
      </c>
      <c r="C297" s="7">
        <v>2015</v>
      </c>
      <c r="D297" s="11">
        <v>18</v>
      </c>
      <c r="E297" s="22" t="s">
        <v>74</v>
      </c>
      <c r="F297" s="30" t="s">
        <v>118</v>
      </c>
      <c r="G297" s="11">
        <v>356</v>
      </c>
      <c r="H297" s="11">
        <v>16</v>
      </c>
      <c r="I297" s="10"/>
      <c r="L297" s="24"/>
    </row>
    <row r="298" spans="1:12" x14ac:dyDescent="0.3">
      <c r="A298" s="7">
        <v>316</v>
      </c>
      <c r="B298" s="12" t="s">
        <v>37</v>
      </c>
      <c r="C298" s="7">
        <v>2016</v>
      </c>
      <c r="D298" s="11">
        <v>1</v>
      </c>
      <c r="E298" s="22" t="s">
        <v>181</v>
      </c>
      <c r="F298" s="30" t="s">
        <v>0</v>
      </c>
      <c r="G298" s="11">
        <v>613</v>
      </c>
      <c r="H298" s="11">
        <v>66</v>
      </c>
      <c r="I298" s="10"/>
      <c r="L298" s="24"/>
    </row>
    <row r="299" spans="1:12" x14ac:dyDescent="0.3">
      <c r="A299" s="7">
        <v>317</v>
      </c>
      <c r="B299" s="12" t="s">
        <v>37</v>
      </c>
      <c r="C299" s="7">
        <v>2016</v>
      </c>
      <c r="D299" s="11">
        <v>2</v>
      </c>
      <c r="E299" s="22" t="s">
        <v>213</v>
      </c>
      <c r="F299" s="30" t="s">
        <v>26</v>
      </c>
      <c r="G299" s="11">
        <v>605</v>
      </c>
      <c r="H299" s="11">
        <v>40</v>
      </c>
      <c r="I299" s="10" t="s">
        <v>43</v>
      </c>
      <c r="K299" s="12" t="s">
        <v>58</v>
      </c>
      <c r="L299" s="24">
        <v>10</v>
      </c>
    </row>
    <row r="300" spans="1:12" x14ac:dyDescent="0.3">
      <c r="A300" s="7">
        <v>318</v>
      </c>
      <c r="B300" s="12" t="s">
        <v>37</v>
      </c>
      <c r="C300" s="7">
        <v>2016</v>
      </c>
      <c r="D300" s="11">
        <v>3</v>
      </c>
      <c r="E300" s="22" t="s">
        <v>182</v>
      </c>
      <c r="F300" s="30" t="s">
        <v>19</v>
      </c>
      <c r="G300" s="11">
        <v>581</v>
      </c>
      <c r="H300" s="11">
        <v>50</v>
      </c>
      <c r="I300" s="10" t="s">
        <v>44</v>
      </c>
      <c r="L300" s="24"/>
    </row>
    <row r="301" spans="1:12" x14ac:dyDescent="0.3">
      <c r="A301" s="7">
        <v>319</v>
      </c>
      <c r="B301" s="12" t="s">
        <v>37</v>
      </c>
      <c r="C301" s="7">
        <v>2016</v>
      </c>
      <c r="D301" s="11">
        <v>4</v>
      </c>
      <c r="E301" s="22" t="s">
        <v>184</v>
      </c>
      <c r="F301" s="30" t="s">
        <v>32</v>
      </c>
      <c r="G301" s="11">
        <v>563</v>
      </c>
      <c r="H301" s="11">
        <v>62</v>
      </c>
      <c r="I301" s="10"/>
      <c r="L301" s="24"/>
    </row>
    <row r="302" spans="1:12" x14ac:dyDescent="0.3">
      <c r="A302" s="7">
        <v>320</v>
      </c>
      <c r="B302" s="12" t="s">
        <v>37</v>
      </c>
      <c r="C302" s="7">
        <v>2016</v>
      </c>
      <c r="D302" s="11">
        <v>5</v>
      </c>
      <c r="E302" s="22" t="s">
        <v>201</v>
      </c>
      <c r="F302" s="30" t="s">
        <v>14</v>
      </c>
      <c r="G302" s="11">
        <v>541</v>
      </c>
      <c r="H302" s="11">
        <v>43</v>
      </c>
      <c r="I302" s="10" t="s">
        <v>45</v>
      </c>
      <c r="L302" s="24"/>
    </row>
    <row r="303" spans="1:12" x14ac:dyDescent="0.3">
      <c r="A303" s="7">
        <v>321</v>
      </c>
      <c r="B303" s="12" t="s">
        <v>37</v>
      </c>
      <c r="C303" s="7">
        <v>2016</v>
      </c>
      <c r="D303" s="11">
        <v>6</v>
      </c>
      <c r="E303" s="22" t="s">
        <v>63</v>
      </c>
      <c r="F303" s="30" t="s">
        <v>222</v>
      </c>
      <c r="G303" s="11">
        <v>534</v>
      </c>
      <c r="H303" s="11">
        <v>38</v>
      </c>
      <c r="I303" s="10"/>
      <c r="L303" s="24"/>
    </row>
    <row r="304" spans="1:12" x14ac:dyDescent="0.3">
      <c r="A304" s="7">
        <v>322</v>
      </c>
      <c r="B304" s="12" t="s">
        <v>37</v>
      </c>
      <c r="C304" s="7">
        <v>2016</v>
      </c>
      <c r="D304" s="11">
        <v>7</v>
      </c>
      <c r="E304" s="22" t="s">
        <v>185</v>
      </c>
      <c r="F304" s="30" t="s">
        <v>18</v>
      </c>
      <c r="G304" s="11">
        <v>530</v>
      </c>
      <c r="H304" s="11">
        <v>32</v>
      </c>
      <c r="I304" s="10"/>
      <c r="L304" s="24"/>
    </row>
    <row r="305" spans="1:12" x14ac:dyDescent="0.3">
      <c r="A305" s="7">
        <v>323</v>
      </c>
      <c r="B305" s="12" t="s">
        <v>37</v>
      </c>
      <c r="C305" s="7">
        <v>2016</v>
      </c>
      <c r="D305" s="11">
        <v>8</v>
      </c>
      <c r="E305" s="22" t="s">
        <v>62</v>
      </c>
      <c r="F305" s="30" t="s">
        <v>120</v>
      </c>
      <c r="G305" s="11">
        <v>520</v>
      </c>
      <c r="H305" s="11">
        <v>26</v>
      </c>
      <c r="J305" s="10" t="s">
        <v>46</v>
      </c>
      <c r="L305" s="24"/>
    </row>
    <row r="306" spans="1:12" x14ac:dyDescent="0.3">
      <c r="A306" s="7">
        <v>324</v>
      </c>
      <c r="B306" s="12" t="s">
        <v>37</v>
      </c>
      <c r="C306" s="7">
        <v>2016</v>
      </c>
      <c r="D306" s="11">
        <v>9</v>
      </c>
      <c r="E306" s="22" t="s">
        <v>175</v>
      </c>
      <c r="F306" s="30" t="s">
        <v>53</v>
      </c>
      <c r="G306" s="11">
        <v>518</v>
      </c>
      <c r="H306" s="11">
        <v>31</v>
      </c>
      <c r="J306" s="10"/>
      <c r="L306" s="24"/>
    </row>
    <row r="307" spans="1:12" x14ac:dyDescent="0.3">
      <c r="A307" s="7">
        <v>325</v>
      </c>
      <c r="B307" s="12" t="s">
        <v>37</v>
      </c>
      <c r="C307" s="7">
        <v>2016</v>
      </c>
      <c r="D307" s="11">
        <v>10</v>
      </c>
      <c r="E307" s="22" t="s">
        <v>73</v>
      </c>
      <c r="F307" s="30" t="s">
        <v>242</v>
      </c>
      <c r="G307" s="11">
        <v>512</v>
      </c>
      <c r="H307" s="11">
        <v>41</v>
      </c>
      <c r="J307" s="10"/>
      <c r="L307" s="24"/>
    </row>
    <row r="308" spans="1:12" x14ac:dyDescent="0.3">
      <c r="A308" s="7">
        <v>326</v>
      </c>
      <c r="B308" s="12" t="s">
        <v>37</v>
      </c>
      <c r="C308" s="7">
        <v>2016</v>
      </c>
      <c r="D308" s="11">
        <v>11</v>
      </c>
      <c r="E308" s="22" t="s">
        <v>202</v>
      </c>
      <c r="F308" s="30" t="s">
        <v>77</v>
      </c>
      <c r="G308" s="11">
        <v>481</v>
      </c>
      <c r="H308" s="11">
        <v>22</v>
      </c>
      <c r="J308" s="10" t="s">
        <v>47</v>
      </c>
      <c r="L308" s="24"/>
    </row>
    <row r="309" spans="1:12" x14ac:dyDescent="0.3">
      <c r="A309" s="7">
        <v>327</v>
      </c>
      <c r="B309" s="12" t="s">
        <v>37</v>
      </c>
      <c r="C309" s="7">
        <v>2016</v>
      </c>
      <c r="D309" s="11">
        <v>12</v>
      </c>
      <c r="E309" s="22" t="s">
        <v>195</v>
      </c>
      <c r="F309" s="30" t="s">
        <v>59</v>
      </c>
      <c r="G309" s="11">
        <v>466</v>
      </c>
      <c r="H309" s="11">
        <v>23</v>
      </c>
      <c r="J309" s="10" t="s">
        <v>50</v>
      </c>
      <c r="L309" s="24"/>
    </row>
    <row r="310" spans="1:12" x14ac:dyDescent="0.3">
      <c r="A310" s="7">
        <v>328</v>
      </c>
      <c r="B310" s="12" t="s">
        <v>37</v>
      </c>
      <c r="C310" s="7">
        <v>2016</v>
      </c>
      <c r="D310" s="11">
        <v>13</v>
      </c>
      <c r="E310" s="22" t="s">
        <v>65</v>
      </c>
      <c r="F310" s="30" t="s">
        <v>240</v>
      </c>
      <c r="G310" s="11">
        <v>461</v>
      </c>
      <c r="H310" s="11">
        <v>26</v>
      </c>
      <c r="I310" s="10"/>
      <c r="L310" s="24"/>
    </row>
    <row r="311" spans="1:12" x14ac:dyDescent="0.3">
      <c r="A311" s="7">
        <v>329</v>
      </c>
      <c r="B311" s="12" t="s">
        <v>37</v>
      </c>
      <c r="C311" s="7">
        <v>2016</v>
      </c>
      <c r="D311" s="11">
        <v>14</v>
      </c>
      <c r="E311" s="22" t="s">
        <v>187</v>
      </c>
      <c r="F311" s="30" t="s">
        <v>20</v>
      </c>
      <c r="G311" s="11">
        <v>440</v>
      </c>
      <c r="H311" s="11">
        <v>26</v>
      </c>
      <c r="I311" s="10"/>
      <c r="L311" s="24"/>
    </row>
    <row r="312" spans="1:12" x14ac:dyDescent="0.3">
      <c r="A312" s="7">
        <v>330</v>
      </c>
      <c r="B312" s="12" t="s">
        <v>37</v>
      </c>
      <c r="C312" s="7">
        <v>2016</v>
      </c>
      <c r="D312" s="11">
        <v>15</v>
      </c>
      <c r="E312" s="22" t="s">
        <v>190</v>
      </c>
      <c r="F312" s="30" t="s">
        <v>22</v>
      </c>
      <c r="G312" s="11">
        <v>436</v>
      </c>
      <c r="H312" s="11">
        <v>36</v>
      </c>
      <c r="I312" s="10"/>
      <c r="L312" s="24"/>
    </row>
    <row r="313" spans="1:12" x14ac:dyDescent="0.3">
      <c r="A313" s="7">
        <v>331</v>
      </c>
      <c r="B313" s="12" t="s">
        <v>37</v>
      </c>
      <c r="C313" s="7">
        <v>2016</v>
      </c>
      <c r="D313" s="11">
        <v>16</v>
      </c>
      <c r="E313" s="22" t="s">
        <v>82</v>
      </c>
      <c r="F313" s="30" t="s">
        <v>216</v>
      </c>
      <c r="G313" s="11">
        <v>417</v>
      </c>
      <c r="H313" s="11">
        <v>41</v>
      </c>
      <c r="I313" s="10"/>
      <c r="L313" s="24"/>
    </row>
    <row r="314" spans="1:12" x14ac:dyDescent="0.3">
      <c r="A314" s="7">
        <v>332</v>
      </c>
      <c r="B314" s="12" t="s">
        <v>37</v>
      </c>
      <c r="C314" s="7">
        <v>2016</v>
      </c>
      <c r="D314" s="11">
        <v>17</v>
      </c>
      <c r="E314" s="22" t="s">
        <v>188</v>
      </c>
      <c r="F314" s="30" t="s">
        <v>57</v>
      </c>
      <c r="G314" s="11">
        <v>400</v>
      </c>
      <c r="H314" s="11">
        <v>17</v>
      </c>
      <c r="I314" s="10"/>
      <c r="L314" s="24"/>
    </row>
    <row r="315" spans="1:12" x14ac:dyDescent="0.3">
      <c r="A315" s="7">
        <v>333</v>
      </c>
      <c r="B315" s="12" t="s">
        <v>37</v>
      </c>
      <c r="C315" s="7">
        <v>2016</v>
      </c>
      <c r="D315" s="11">
        <v>18</v>
      </c>
      <c r="E315" s="22" t="s">
        <v>66</v>
      </c>
      <c r="F315" s="30" t="s">
        <v>238</v>
      </c>
      <c r="G315" s="11">
        <v>396</v>
      </c>
      <c r="H315" s="11">
        <v>33</v>
      </c>
      <c r="I315" s="10"/>
      <c r="L315" s="24"/>
    </row>
    <row r="316" spans="1:12" x14ac:dyDescent="0.3">
      <c r="A316" s="7">
        <v>336</v>
      </c>
      <c r="B316" s="12" t="s">
        <v>12</v>
      </c>
      <c r="C316" s="7">
        <v>2017</v>
      </c>
      <c r="D316" s="11">
        <v>1</v>
      </c>
      <c r="E316" s="22" t="s">
        <v>204</v>
      </c>
      <c r="F316" s="30" t="s">
        <v>30</v>
      </c>
      <c r="G316" s="11">
        <v>655</v>
      </c>
      <c r="H316" s="11">
        <v>69</v>
      </c>
      <c r="I316" s="27"/>
      <c r="J316" s="28"/>
      <c r="L316" s="24"/>
    </row>
    <row r="317" spans="1:12" x14ac:dyDescent="0.3">
      <c r="A317" s="7">
        <v>337</v>
      </c>
      <c r="B317" s="12" t="s">
        <v>12</v>
      </c>
      <c r="C317" s="7">
        <v>2017</v>
      </c>
      <c r="D317" s="11">
        <v>2</v>
      </c>
      <c r="E317" s="22" t="s">
        <v>68</v>
      </c>
      <c r="F317" s="30" t="s">
        <v>214</v>
      </c>
      <c r="G317" s="11">
        <v>614</v>
      </c>
      <c r="H317" s="11">
        <v>87</v>
      </c>
      <c r="I317" s="27"/>
      <c r="J317" s="28"/>
      <c r="L317" s="24"/>
    </row>
    <row r="318" spans="1:12" x14ac:dyDescent="0.3">
      <c r="A318" s="7">
        <v>338</v>
      </c>
      <c r="B318" s="12" t="s">
        <v>12</v>
      </c>
      <c r="C318" s="7">
        <v>2017</v>
      </c>
      <c r="D318" s="11">
        <v>3</v>
      </c>
      <c r="E318" s="22" t="s">
        <v>36</v>
      </c>
      <c r="F318" s="30" t="s">
        <v>140</v>
      </c>
      <c r="G318" s="11">
        <v>603</v>
      </c>
      <c r="H318" s="11">
        <v>48</v>
      </c>
      <c r="I318" s="20" t="s">
        <v>43</v>
      </c>
      <c r="J318" s="28"/>
      <c r="L318" s="24"/>
    </row>
    <row r="319" spans="1:12" x14ac:dyDescent="0.3">
      <c r="A319" s="7">
        <v>339</v>
      </c>
      <c r="B319" s="12" t="s">
        <v>12</v>
      </c>
      <c r="C319" s="7">
        <v>2017</v>
      </c>
      <c r="D319" s="11">
        <v>4</v>
      </c>
      <c r="E319" s="22" t="s">
        <v>182</v>
      </c>
      <c r="F319" s="30" t="s">
        <v>19</v>
      </c>
      <c r="G319" s="11">
        <v>595</v>
      </c>
      <c r="H319" s="11">
        <v>29</v>
      </c>
      <c r="I319" s="27"/>
      <c r="J319" s="20" t="s">
        <v>46</v>
      </c>
      <c r="L319" s="24"/>
    </row>
    <row r="320" spans="1:12" x14ac:dyDescent="0.3">
      <c r="A320" s="7">
        <v>340</v>
      </c>
      <c r="B320" s="12" t="s">
        <v>12</v>
      </c>
      <c r="C320" s="7">
        <v>2017</v>
      </c>
      <c r="D320" s="11">
        <v>5</v>
      </c>
      <c r="E320" s="22" t="s">
        <v>202</v>
      </c>
      <c r="F320" s="30" t="s">
        <v>77</v>
      </c>
      <c r="G320" s="11">
        <v>558</v>
      </c>
      <c r="H320" s="11">
        <v>19</v>
      </c>
      <c r="I320" s="27"/>
      <c r="J320" s="20" t="s">
        <v>47</v>
      </c>
      <c r="K320" s="12" t="s">
        <v>58</v>
      </c>
      <c r="L320" s="24">
        <v>77</v>
      </c>
    </row>
    <row r="321" spans="1:12" x14ac:dyDescent="0.3">
      <c r="A321" s="7">
        <v>341</v>
      </c>
      <c r="B321" s="12" t="s">
        <v>12</v>
      </c>
      <c r="C321" s="7">
        <v>2017</v>
      </c>
      <c r="D321" s="11">
        <v>6</v>
      </c>
      <c r="E321" s="22" t="s">
        <v>185</v>
      </c>
      <c r="F321" s="30" t="s">
        <v>18</v>
      </c>
      <c r="G321" s="11">
        <v>553</v>
      </c>
      <c r="H321" s="11">
        <v>33</v>
      </c>
      <c r="I321" s="20" t="s">
        <v>44</v>
      </c>
      <c r="J321" s="28"/>
      <c r="L321" s="24"/>
    </row>
    <row r="322" spans="1:12" x14ac:dyDescent="0.3">
      <c r="A322" s="7">
        <v>342</v>
      </c>
      <c r="B322" s="12" t="s">
        <v>12</v>
      </c>
      <c r="C322" s="7">
        <v>2017</v>
      </c>
      <c r="D322" s="11">
        <v>7</v>
      </c>
      <c r="E322" s="22" t="s">
        <v>62</v>
      </c>
      <c r="F322" s="30" t="s">
        <v>120</v>
      </c>
      <c r="G322" s="11">
        <v>522</v>
      </c>
      <c r="H322" s="11">
        <v>21</v>
      </c>
      <c r="I322" s="27"/>
      <c r="J322" s="20" t="s">
        <v>50</v>
      </c>
      <c r="L322" s="24"/>
    </row>
    <row r="323" spans="1:12" x14ac:dyDescent="0.3">
      <c r="A323" s="7">
        <v>343</v>
      </c>
      <c r="B323" s="12" t="s">
        <v>12</v>
      </c>
      <c r="C323" s="7">
        <v>2017</v>
      </c>
      <c r="D323" s="11">
        <v>8</v>
      </c>
      <c r="E323" s="22" t="s">
        <v>78</v>
      </c>
      <c r="F323" s="30" t="s">
        <v>235</v>
      </c>
      <c r="G323" s="11">
        <v>507</v>
      </c>
      <c r="H323" s="11">
        <v>47</v>
      </c>
      <c r="I323" s="20" t="s">
        <v>45</v>
      </c>
      <c r="J323" s="28"/>
      <c r="L323" s="24"/>
    </row>
    <row r="324" spans="1:12" x14ac:dyDescent="0.3">
      <c r="A324" s="7">
        <v>344</v>
      </c>
      <c r="B324" s="12" t="s">
        <v>12</v>
      </c>
      <c r="C324" s="7">
        <v>2017</v>
      </c>
      <c r="D324" s="11">
        <v>9</v>
      </c>
      <c r="E324" s="22" t="s">
        <v>63</v>
      </c>
      <c r="F324" s="30" t="s">
        <v>215</v>
      </c>
      <c r="G324" s="11">
        <v>506</v>
      </c>
      <c r="H324" s="11">
        <v>38</v>
      </c>
      <c r="I324" s="27"/>
      <c r="J324" s="28"/>
      <c r="L324" s="24"/>
    </row>
    <row r="325" spans="1:12" x14ac:dyDescent="0.3">
      <c r="A325" s="7">
        <v>345</v>
      </c>
      <c r="B325" s="12" t="s">
        <v>12</v>
      </c>
      <c r="C325" s="7">
        <v>2017</v>
      </c>
      <c r="D325" s="11">
        <v>10</v>
      </c>
      <c r="E325" s="22" t="s">
        <v>186</v>
      </c>
      <c r="F325" s="30" t="s">
        <v>52</v>
      </c>
      <c r="G325" s="11">
        <v>504</v>
      </c>
      <c r="H325" s="11">
        <v>34</v>
      </c>
      <c r="I325" s="27"/>
      <c r="J325" s="28"/>
      <c r="L325" s="24"/>
    </row>
    <row r="326" spans="1:12" x14ac:dyDescent="0.3">
      <c r="A326" s="7">
        <v>346</v>
      </c>
      <c r="B326" s="12" t="s">
        <v>12</v>
      </c>
      <c r="C326" s="7">
        <v>2017</v>
      </c>
      <c r="D326" s="11">
        <v>11</v>
      </c>
      <c r="E326" s="22" t="s">
        <v>82</v>
      </c>
      <c r="F326" s="30" t="s">
        <v>216</v>
      </c>
      <c r="G326" s="11">
        <v>472</v>
      </c>
      <c r="H326" s="11">
        <v>36</v>
      </c>
      <c r="I326" s="27"/>
      <c r="J326" s="28"/>
      <c r="L326" s="24"/>
    </row>
    <row r="327" spans="1:12" x14ac:dyDescent="0.3">
      <c r="A327" s="7">
        <v>347</v>
      </c>
      <c r="B327" s="12" t="s">
        <v>12</v>
      </c>
      <c r="C327" s="7">
        <v>2017</v>
      </c>
      <c r="D327" s="11">
        <v>12</v>
      </c>
      <c r="E327" s="22" t="s">
        <v>200</v>
      </c>
      <c r="F327" s="30" t="s">
        <v>60</v>
      </c>
      <c r="G327" s="11">
        <v>421</v>
      </c>
      <c r="H327" s="11">
        <v>17</v>
      </c>
      <c r="I327" s="27"/>
      <c r="J327" s="28"/>
      <c r="L327" s="24"/>
    </row>
    <row r="328" spans="1:12" x14ac:dyDescent="0.3">
      <c r="A328" s="7">
        <v>348</v>
      </c>
      <c r="B328" s="12" t="s">
        <v>64</v>
      </c>
      <c r="C328" s="7">
        <v>2018</v>
      </c>
      <c r="D328" s="11">
        <v>1</v>
      </c>
      <c r="E328" s="22" t="s">
        <v>68</v>
      </c>
      <c r="F328" s="30" t="s">
        <v>214</v>
      </c>
      <c r="G328" s="11">
        <v>632</v>
      </c>
      <c r="H328" s="11">
        <v>80</v>
      </c>
      <c r="I328" s="27"/>
      <c r="J328" s="28"/>
      <c r="L328" s="24"/>
    </row>
    <row r="329" spans="1:12" x14ac:dyDescent="0.3">
      <c r="A329" s="7">
        <v>349</v>
      </c>
      <c r="B329" s="12" t="s">
        <v>64</v>
      </c>
      <c r="C329" s="7">
        <v>2018</v>
      </c>
      <c r="D329" s="11">
        <v>2</v>
      </c>
      <c r="E329" s="22" t="s">
        <v>193</v>
      </c>
      <c r="F329" s="30" t="s">
        <v>26</v>
      </c>
      <c r="G329" s="11">
        <v>622</v>
      </c>
      <c r="H329" s="11">
        <v>57</v>
      </c>
      <c r="I329" s="20" t="s">
        <v>43</v>
      </c>
      <c r="J329" s="28"/>
      <c r="L329" s="24"/>
    </row>
    <row r="330" spans="1:12" x14ac:dyDescent="0.3">
      <c r="A330" s="7">
        <v>350</v>
      </c>
      <c r="B330" s="12" t="s">
        <v>64</v>
      </c>
      <c r="C330" s="7">
        <v>2018</v>
      </c>
      <c r="D330" s="11">
        <v>3</v>
      </c>
      <c r="E330" s="22" t="s">
        <v>181</v>
      </c>
      <c r="F330" s="30" t="s">
        <v>0</v>
      </c>
      <c r="G330" s="11">
        <v>610</v>
      </c>
      <c r="H330" s="11">
        <v>51</v>
      </c>
      <c r="I330" s="20" t="s">
        <v>44</v>
      </c>
      <c r="J330" s="28"/>
      <c r="L330" s="24"/>
    </row>
    <row r="331" spans="1:12" x14ac:dyDescent="0.3">
      <c r="A331" s="7">
        <v>351</v>
      </c>
      <c r="B331" s="12" t="s">
        <v>64</v>
      </c>
      <c r="C331" s="7">
        <v>2018</v>
      </c>
      <c r="D331" s="11">
        <v>4</v>
      </c>
      <c r="E331" s="22" t="s">
        <v>185</v>
      </c>
      <c r="F331" s="30" t="s">
        <v>18</v>
      </c>
      <c r="G331" s="11">
        <v>592</v>
      </c>
      <c r="H331" s="11">
        <v>35</v>
      </c>
      <c r="I331" s="20" t="s">
        <v>45</v>
      </c>
      <c r="J331" s="28"/>
      <c r="L331" s="24"/>
    </row>
    <row r="332" spans="1:12" x14ac:dyDescent="0.3">
      <c r="A332" s="7">
        <v>352</v>
      </c>
      <c r="B332" s="12" t="s">
        <v>64</v>
      </c>
      <c r="C332" s="7">
        <v>2018</v>
      </c>
      <c r="D332" s="11">
        <v>5</v>
      </c>
      <c r="E332" s="22" t="s">
        <v>184</v>
      </c>
      <c r="F332" s="30" t="s">
        <v>32</v>
      </c>
      <c r="G332" s="11">
        <v>588</v>
      </c>
      <c r="H332" s="11">
        <v>58</v>
      </c>
      <c r="I332" s="27"/>
      <c r="J332" s="28"/>
      <c r="L332" s="24"/>
    </row>
    <row r="333" spans="1:12" x14ac:dyDescent="0.3">
      <c r="A333" s="7">
        <v>353</v>
      </c>
      <c r="B333" s="12" t="s">
        <v>64</v>
      </c>
      <c r="C333" s="7">
        <v>2018</v>
      </c>
      <c r="D333" s="11">
        <v>6</v>
      </c>
      <c r="E333" s="22" t="s">
        <v>202</v>
      </c>
      <c r="F333" s="30" t="s">
        <v>77</v>
      </c>
      <c r="G333" s="11">
        <v>584</v>
      </c>
      <c r="H333" s="11">
        <v>42</v>
      </c>
      <c r="I333" s="27"/>
      <c r="J333" s="28"/>
      <c r="L333" s="24"/>
    </row>
    <row r="334" spans="1:12" x14ac:dyDescent="0.3">
      <c r="A334" s="7">
        <v>354</v>
      </c>
      <c r="B334" s="12" t="s">
        <v>64</v>
      </c>
      <c r="C334" s="7">
        <v>2018</v>
      </c>
      <c r="D334" s="11">
        <v>7</v>
      </c>
      <c r="E334" s="22" t="s">
        <v>194</v>
      </c>
      <c r="F334" s="30" t="s">
        <v>28</v>
      </c>
      <c r="G334" s="11">
        <v>572</v>
      </c>
      <c r="H334" s="11">
        <v>39</v>
      </c>
      <c r="I334" s="27"/>
      <c r="J334" s="28"/>
      <c r="L334" s="24"/>
    </row>
    <row r="335" spans="1:12" x14ac:dyDescent="0.3">
      <c r="A335" s="7">
        <v>355</v>
      </c>
      <c r="B335" s="12" t="s">
        <v>64</v>
      </c>
      <c r="C335" s="7">
        <v>2018</v>
      </c>
      <c r="D335" s="11">
        <v>8</v>
      </c>
      <c r="E335" s="22" t="s">
        <v>186</v>
      </c>
      <c r="F335" s="30" t="s">
        <v>52</v>
      </c>
      <c r="G335" s="11">
        <v>556</v>
      </c>
      <c r="H335" s="11">
        <v>47</v>
      </c>
      <c r="I335" s="27"/>
      <c r="J335" s="28"/>
      <c r="K335" s="12" t="s">
        <v>58</v>
      </c>
      <c r="L335" s="24">
        <v>52</v>
      </c>
    </row>
    <row r="336" spans="1:12" x14ac:dyDescent="0.3">
      <c r="A336" s="7">
        <v>356</v>
      </c>
      <c r="B336" s="12" t="s">
        <v>64</v>
      </c>
      <c r="C336" s="7">
        <v>2018</v>
      </c>
      <c r="D336" s="11">
        <v>9</v>
      </c>
      <c r="E336" s="22" t="s">
        <v>201</v>
      </c>
      <c r="F336" s="30" t="s">
        <v>14</v>
      </c>
      <c r="G336" s="11">
        <v>550</v>
      </c>
      <c r="H336" s="11">
        <v>32</v>
      </c>
      <c r="I336" s="27"/>
      <c r="J336" s="28"/>
      <c r="L336" s="24"/>
    </row>
    <row r="337" spans="1:12" x14ac:dyDescent="0.3">
      <c r="A337" s="7">
        <v>357</v>
      </c>
      <c r="B337" s="12" t="s">
        <v>64</v>
      </c>
      <c r="C337" s="7">
        <v>2018</v>
      </c>
      <c r="D337" s="11">
        <v>10</v>
      </c>
      <c r="E337" s="22" t="s">
        <v>73</v>
      </c>
      <c r="F337" s="30" t="s">
        <v>242</v>
      </c>
      <c r="G337" s="11">
        <v>550</v>
      </c>
      <c r="H337" s="11">
        <v>39</v>
      </c>
      <c r="I337" s="27"/>
      <c r="J337" s="28"/>
      <c r="L337" s="24"/>
    </row>
    <row r="338" spans="1:12" x14ac:dyDescent="0.3">
      <c r="A338" s="7">
        <v>358</v>
      </c>
      <c r="B338" s="12" t="s">
        <v>64</v>
      </c>
      <c r="C338" s="7">
        <v>2018</v>
      </c>
      <c r="D338" s="11">
        <v>11</v>
      </c>
      <c r="E338" s="22" t="s">
        <v>62</v>
      </c>
      <c r="F338" s="30" t="s">
        <v>120</v>
      </c>
      <c r="G338" s="11">
        <v>545</v>
      </c>
      <c r="H338" s="11">
        <v>30</v>
      </c>
      <c r="I338" s="27"/>
      <c r="J338" s="28" t="s">
        <v>46</v>
      </c>
      <c r="L338" s="24"/>
    </row>
    <row r="339" spans="1:12" x14ac:dyDescent="0.3">
      <c r="A339" s="7">
        <v>359</v>
      </c>
      <c r="B339" s="12" t="s">
        <v>64</v>
      </c>
      <c r="C339" s="7">
        <v>2018</v>
      </c>
      <c r="D339" s="11">
        <v>12</v>
      </c>
      <c r="E339" s="22" t="s">
        <v>63</v>
      </c>
      <c r="F339" s="30" t="s">
        <v>215</v>
      </c>
      <c r="G339" s="11">
        <v>544</v>
      </c>
      <c r="H339" s="11">
        <v>30</v>
      </c>
      <c r="I339" s="27"/>
      <c r="J339" s="28" t="s">
        <v>47</v>
      </c>
      <c r="L339" s="24"/>
    </row>
    <row r="340" spans="1:12" x14ac:dyDescent="0.3">
      <c r="A340" s="7">
        <v>360</v>
      </c>
      <c r="B340" s="12" t="s">
        <v>64</v>
      </c>
      <c r="C340" s="7">
        <v>2018</v>
      </c>
      <c r="D340" s="11">
        <v>13</v>
      </c>
      <c r="E340" s="22" t="s">
        <v>175</v>
      </c>
      <c r="F340" s="30" t="s">
        <v>53</v>
      </c>
      <c r="G340" s="11">
        <v>536</v>
      </c>
      <c r="H340" s="11">
        <v>33</v>
      </c>
      <c r="I340" s="27"/>
      <c r="J340" s="28"/>
      <c r="L340" s="24"/>
    </row>
    <row r="341" spans="1:12" x14ac:dyDescent="0.3">
      <c r="A341" s="7">
        <v>361</v>
      </c>
      <c r="B341" s="12" t="s">
        <v>64</v>
      </c>
      <c r="C341" s="7">
        <v>2018</v>
      </c>
      <c r="D341" s="11">
        <v>14</v>
      </c>
      <c r="E341" s="22" t="s">
        <v>183</v>
      </c>
      <c r="F341" s="30" t="s">
        <v>9</v>
      </c>
      <c r="G341" s="11">
        <v>515</v>
      </c>
      <c r="H341" s="11">
        <v>26</v>
      </c>
      <c r="I341" s="27"/>
      <c r="J341" s="28" t="s">
        <v>50</v>
      </c>
      <c r="L341" s="24"/>
    </row>
    <row r="342" spans="1:12" x14ac:dyDescent="0.3">
      <c r="A342" s="7">
        <v>362</v>
      </c>
      <c r="B342" s="12" t="s">
        <v>64</v>
      </c>
      <c r="C342" s="7">
        <v>2018</v>
      </c>
      <c r="D342" s="11">
        <v>15</v>
      </c>
      <c r="E342" s="22" t="s">
        <v>78</v>
      </c>
      <c r="F342" s="30" t="s">
        <v>235</v>
      </c>
      <c r="G342" s="11">
        <v>500</v>
      </c>
      <c r="H342" s="11">
        <v>31</v>
      </c>
      <c r="I342" s="27"/>
      <c r="J342" s="28"/>
      <c r="L342" s="24"/>
    </row>
    <row r="343" spans="1:12" x14ac:dyDescent="0.3">
      <c r="A343" s="7">
        <v>363</v>
      </c>
      <c r="B343" s="12" t="s">
        <v>64</v>
      </c>
      <c r="C343" s="7">
        <v>2018</v>
      </c>
      <c r="D343" s="11">
        <v>16</v>
      </c>
      <c r="E343" s="22" t="s">
        <v>187</v>
      </c>
      <c r="F343" s="30" t="s">
        <v>20</v>
      </c>
      <c r="G343" s="11">
        <v>457</v>
      </c>
      <c r="H343" s="11">
        <v>23</v>
      </c>
      <c r="I343" s="27"/>
      <c r="J343" s="28"/>
      <c r="L343" s="24"/>
    </row>
    <row r="344" spans="1:12" x14ac:dyDescent="0.3">
      <c r="A344" s="7">
        <v>364</v>
      </c>
      <c r="B344" s="12" t="s">
        <v>64</v>
      </c>
      <c r="C344" s="7">
        <v>2018</v>
      </c>
      <c r="D344" s="11">
        <v>17</v>
      </c>
      <c r="E344" s="22" t="s">
        <v>196</v>
      </c>
      <c r="F344" s="30" t="s">
        <v>31</v>
      </c>
      <c r="G344" s="11">
        <v>457</v>
      </c>
      <c r="H344" s="11">
        <v>25</v>
      </c>
      <c r="I344" s="27"/>
      <c r="J344" s="28"/>
      <c r="L344" s="24"/>
    </row>
    <row r="345" spans="1:12" x14ac:dyDescent="0.3">
      <c r="A345" s="7">
        <v>365</v>
      </c>
      <c r="B345" s="12" t="s">
        <v>64</v>
      </c>
      <c r="C345" s="7">
        <v>2018</v>
      </c>
      <c r="D345" s="11">
        <v>18</v>
      </c>
      <c r="E345" s="22" t="s">
        <v>82</v>
      </c>
      <c r="F345" s="30" t="s">
        <v>216</v>
      </c>
      <c r="G345" s="11">
        <v>454</v>
      </c>
      <c r="H345" s="11">
        <v>37</v>
      </c>
      <c r="I345" s="27"/>
      <c r="J345" s="28"/>
      <c r="L345" s="24"/>
    </row>
    <row r="346" spans="1:12" x14ac:dyDescent="0.3">
      <c r="A346" s="7">
        <v>366</v>
      </c>
      <c r="B346" s="12" t="s">
        <v>64</v>
      </c>
      <c r="C346" s="7">
        <v>2018</v>
      </c>
      <c r="D346" s="11">
        <v>19</v>
      </c>
      <c r="E346" s="22" t="s">
        <v>195</v>
      </c>
      <c r="F346" s="30" t="s">
        <v>59</v>
      </c>
      <c r="G346" s="11">
        <v>446</v>
      </c>
      <c r="H346" s="11">
        <v>24</v>
      </c>
      <c r="I346" s="27"/>
      <c r="J346" s="28"/>
      <c r="L346" s="24"/>
    </row>
    <row r="347" spans="1:12" x14ac:dyDescent="0.3">
      <c r="A347" s="7">
        <v>367</v>
      </c>
      <c r="B347" s="12" t="s">
        <v>64</v>
      </c>
      <c r="C347" s="7">
        <v>2018</v>
      </c>
      <c r="D347" s="11">
        <v>20</v>
      </c>
      <c r="E347" s="22" t="s">
        <v>190</v>
      </c>
      <c r="F347" s="30" t="s">
        <v>22</v>
      </c>
      <c r="G347" s="11">
        <v>439</v>
      </c>
      <c r="H347" s="11">
        <v>30</v>
      </c>
      <c r="I347" s="27"/>
      <c r="J347" s="28"/>
      <c r="L347" s="24"/>
    </row>
    <row r="348" spans="1:12" x14ac:dyDescent="0.3">
      <c r="A348" s="7">
        <v>368</v>
      </c>
      <c r="B348" s="12" t="s">
        <v>64</v>
      </c>
      <c r="C348" s="7">
        <v>2018</v>
      </c>
      <c r="D348" s="11">
        <v>21</v>
      </c>
      <c r="E348" s="22" t="s">
        <v>83</v>
      </c>
      <c r="F348" s="30" t="s">
        <v>217</v>
      </c>
      <c r="G348" s="11">
        <v>405</v>
      </c>
      <c r="H348" s="11">
        <v>23</v>
      </c>
      <c r="I348" s="27"/>
      <c r="J348" s="28"/>
      <c r="L348" s="24"/>
    </row>
    <row r="349" spans="1:12" x14ac:dyDescent="0.3">
      <c r="A349" s="7">
        <v>369</v>
      </c>
      <c r="B349" s="12" t="s">
        <v>64</v>
      </c>
      <c r="C349" s="7">
        <v>2018</v>
      </c>
      <c r="D349" s="11">
        <v>22</v>
      </c>
      <c r="E349" s="22" t="s">
        <v>74</v>
      </c>
      <c r="F349" s="30" t="s">
        <v>118</v>
      </c>
      <c r="G349" s="11">
        <v>380</v>
      </c>
      <c r="H349" s="11">
        <v>16</v>
      </c>
      <c r="I349" s="27"/>
      <c r="J349" s="28"/>
      <c r="L349" s="24"/>
    </row>
    <row r="350" spans="1:12" x14ac:dyDescent="0.3">
      <c r="A350" s="7">
        <v>370</v>
      </c>
      <c r="B350" s="39" t="s">
        <v>64</v>
      </c>
      <c r="C350" s="7">
        <v>2019</v>
      </c>
      <c r="D350" s="11">
        <v>1</v>
      </c>
      <c r="E350" s="22" t="s">
        <v>204</v>
      </c>
      <c r="F350" s="30" t="s">
        <v>30</v>
      </c>
      <c r="G350" s="11">
        <v>643</v>
      </c>
      <c r="H350" s="11">
        <v>66</v>
      </c>
      <c r="I350" s="27"/>
      <c r="J350" s="28"/>
      <c r="K350" s="39"/>
      <c r="L350" s="24"/>
    </row>
    <row r="351" spans="1:12" x14ac:dyDescent="0.3">
      <c r="A351" s="7">
        <v>371</v>
      </c>
      <c r="B351" s="39" t="s">
        <v>64</v>
      </c>
      <c r="C351" s="7">
        <v>2019</v>
      </c>
      <c r="D351" s="11">
        <v>2</v>
      </c>
      <c r="E351" s="22" t="s">
        <v>193</v>
      </c>
      <c r="F351" s="30" t="s">
        <v>26</v>
      </c>
      <c r="G351" s="11">
        <v>628</v>
      </c>
      <c r="H351" s="11">
        <v>57</v>
      </c>
      <c r="I351" s="27" t="s">
        <v>43</v>
      </c>
      <c r="J351" s="28"/>
      <c r="K351" s="39"/>
      <c r="L351" s="24"/>
    </row>
    <row r="352" spans="1:12" ht="26" x14ac:dyDescent="0.3">
      <c r="A352" s="7">
        <v>372</v>
      </c>
      <c r="B352" s="39" t="s">
        <v>64</v>
      </c>
      <c r="C352" s="7">
        <v>2019</v>
      </c>
      <c r="D352" s="11">
        <v>3</v>
      </c>
      <c r="E352" s="22" t="s">
        <v>36</v>
      </c>
      <c r="F352" s="30" t="s">
        <v>140</v>
      </c>
      <c r="G352" s="11">
        <v>608</v>
      </c>
      <c r="H352" s="11">
        <v>57</v>
      </c>
      <c r="I352" s="27" t="s">
        <v>44</v>
      </c>
      <c r="J352" s="28"/>
      <c r="K352" s="39"/>
      <c r="L352" s="24"/>
    </row>
    <row r="353" spans="1:12" x14ac:dyDescent="0.3">
      <c r="A353" s="7">
        <v>373</v>
      </c>
      <c r="B353" s="39" t="s">
        <v>64</v>
      </c>
      <c r="C353" s="7">
        <v>2019</v>
      </c>
      <c r="D353" s="11">
        <v>4</v>
      </c>
      <c r="E353" s="22" t="s">
        <v>184</v>
      </c>
      <c r="F353" s="30" t="s">
        <v>32</v>
      </c>
      <c r="G353" s="11">
        <v>595</v>
      </c>
      <c r="H353" s="11">
        <v>44</v>
      </c>
      <c r="I353" s="27" t="s">
        <v>45</v>
      </c>
      <c r="J353" s="28"/>
      <c r="K353" s="39"/>
      <c r="L353" s="24"/>
    </row>
    <row r="354" spans="1:12" x14ac:dyDescent="0.3">
      <c r="A354" s="7">
        <v>374</v>
      </c>
      <c r="B354" s="39" t="s">
        <v>64</v>
      </c>
      <c r="C354" s="7">
        <v>2019</v>
      </c>
      <c r="D354" s="11">
        <v>5</v>
      </c>
      <c r="E354" s="22" t="s">
        <v>185</v>
      </c>
      <c r="F354" s="30" t="s">
        <v>18</v>
      </c>
      <c r="G354" s="11">
        <v>582</v>
      </c>
      <c r="H354" s="11">
        <v>33</v>
      </c>
      <c r="I354" s="27"/>
      <c r="J354" s="28"/>
      <c r="K354" s="39"/>
      <c r="L354" s="24"/>
    </row>
    <row r="355" spans="1:12" x14ac:dyDescent="0.3">
      <c r="A355" s="7">
        <v>375</v>
      </c>
      <c r="B355" s="39" t="s">
        <v>64</v>
      </c>
      <c r="C355" s="7">
        <v>2019</v>
      </c>
      <c r="D355" s="11">
        <v>6</v>
      </c>
      <c r="E355" s="22" t="s">
        <v>202</v>
      </c>
      <c r="F355" s="30" t="s">
        <v>77</v>
      </c>
      <c r="G355" s="11">
        <v>573</v>
      </c>
      <c r="H355" s="11">
        <v>39</v>
      </c>
      <c r="I355" s="27"/>
      <c r="J355" s="28"/>
      <c r="K355" s="39"/>
      <c r="L355" s="24"/>
    </row>
    <row r="356" spans="1:12" x14ac:dyDescent="0.3">
      <c r="A356" s="7">
        <v>376</v>
      </c>
      <c r="B356" s="39" t="s">
        <v>64</v>
      </c>
      <c r="C356" s="7">
        <v>2019</v>
      </c>
      <c r="D356" s="11">
        <v>7</v>
      </c>
      <c r="E356" s="22" t="s">
        <v>186</v>
      </c>
      <c r="F356" s="30" t="s">
        <v>52</v>
      </c>
      <c r="G356" s="11">
        <v>565</v>
      </c>
      <c r="H356" s="11">
        <v>54</v>
      </c>
      <c r="I356" s="27"/>
      <c r="J356" s="28"/>
      <c r="K356" s="39"/>
      <c r="L356" s="24"/>
    </row>
    <row r="357" spans="1:12" x14ac:dyDescent="0.3">
      <c r="A357" s="7">
        <v>377</v>
      </c>
      <c r="B357" s="39" t="s">
        <v>64</v>
      </c>
      <c r="C357" s="7">
        <v>2019</v>
      </c>
      <c r="D357" s="11">
        <v>8</v>
      </c>
      <c r="E357" s="22" t="s">
        <v>194</v>
      </c>
      <c r="F357" s="30" t="s">
        <v>28</v>
      </c>
      <c r="G357" s="11">
        <v>564</v>
      </c>
      <c r="H357" s="11">
        <v>43</v>
      </c>
      <c r="I357" s="27"/>
      <c r="J357" s="28"/>
      <c r="K357" s="39"/>
      <c r="L357" s="24"/>
    </row>
    <row r="358" spans="1:12" x14ac:dyDescent="0.3">
      <c r="A358" s="7">
        <v>378</v>
      </c>
      <c r="B358" s="39" t="s">
        <v>64</v>
      </c>
      <c r="C358" s="7">
        <v>2019</v>
      </c>
      <c r="D358" s="11">
        <v>9</v>
      </c>
      <c r="E358" s="22" t="s">
        <v>63</v>
      </c>
      <c r="F358" s="30" t="s">
        <v>215</v>
      </c>
      <c r="G358" s="11">
        <v>558</v>
      </c>
      <c r="H358" s="11">
        <v>31</v>
      </c>
      <c r="I358" s="27"/>
      <c r="J358" s="28"/>
      <c r="K358" s="39" t="s">
        <v>58</v>
      </c>
      <c r="L358" s="24">
        <v>14</v>
      </c>
    </row>
    <row r="359" spans="1:12" x14ac:dyDescent="0.3">
      <c r="A359" s="7">
        <v>379</v>
      </c>
      <c r="B359" s="39" t="s">
        <v>64</v>
      </c>
      <c r="C359" s="7">
        <v>2019</v>
      </c>
      <c r="D359" s="11">
        <v>10</v>
      </c>
      <c r="E359" s="22" t="s">
        <v>62</v>
      </c>
      <c r="F359" s="30" t="s">
        <v>120</v>
      </c>
      <c r="G359" s="11">
        <v>506</v>
      </c>
      <c r="H359" s="11">
        <v>28</v>
      </c>
      <c r="I359" s="27"/>
      <c r="J359" s="28" t="s">
        <v>46</v>
      </c>
      <c r="K359" s="39"/>
      <c r="L359" s="24"/>
    </row>
    <row r="360" spans="1:12" x14ac:dyDescent="0.3">
      <c r="A360" s="7">
        <v>380</v>
      </c>
      <c r="B360" s="39" t="s">
        <v>64</v>
      </c>
      <c r="C360" s="7">
        <v>2019</v>
      </c>
      <c r="D360" s="11">
        <v>11</v>
      </c>
      <c r="E360" s="22" t="s">
        <v>183</v>
      </c>
      <c r="F360" s="30" t="s">
        <v>9</v>
      </c>
      <c r="G360" s="11">
        <v>479</v>
      </c>
      <c r="H360" s="11">
        <v>20</v>
      </c>
      <c r="I360" s="27"/>
      <c r="J360" s="28" t="s">
        <v>47</v>
      </c>
      <c r="K360" s="39"/>
      <c r="L360" s="24"/>
    </row>
    <row r="361" spans="1:12" x14ac:dyDescent="0.3">
      <c r="A361" s="7">
        <v>381</v>
      </c>
      <c r="B361" s="39" t="s">
        <v>64</v>
      </c>
      <c r="C361" s="7">
        <v>2019</v>
      </c>
      <c r="D361" s="11">
        <v>12</v>
      </c>
      <c r="E361" s="22" t="s">
        <v>65</v>
      </c>
      <c r="F361" s="30" t="s">
        <v>240</v>
      </c>
      <c r="G361" s="11">
        <v>454</v>
      </c>
      <c r="H361" s="11">
        <v>29</v>
      </c>
      <c r="I361" s="27"/>
      <c r="J361" s="28" t="s">
        <v>50</v>
      </c>
      <c r="K361" s="39"/>
      <c r="L361" s="24"/>
    </row>
    <row r="362" spans="1:12" x14ac:dyDescent="0.3">
      <c r="A362" s="7">
        <v>382</v>
      </c>
      <c r="B362" s="39" t="s">
        <v>64</v>
      </c>
      <c r="C362" s="7">
        <v>2019</v>
      </c>
      <c r="D362" s="11">
        <v>13</v>
      </c>
      <c r="E362" s="22" t="s">
        <v>200</v>
      </c>
      <c r="F362" s="30" t="s">
        <v>60</v>
      </c>
      <c r="G362" s="11">
        <v>439</v>
      </c>
      <c r="H362" s="11">
        <v>16</v>
      </c>
      <c r="I362" s="27"/>
      <c r="J362" s="28"/>
      <c r="K362" s="39"/>
      <c r="L362" s="24"/>
    </row>
    <row r="363" spans="1:12" x14ac:dyDescent="0.3">
      <c r="A363" s="7">
        <v>383</v>
      </c>
      <c r="B363" s="39" t="s">
        <v>64</v>
      </c>
      <c r="C363" s="7">
        <v>2019</v>
      </c>
      <c r="D363" s="11">
        <v>14</v>
      </c>
      <c r="E363" s="22" t="s">
        <v>66</v>
      </c>
      <c r="F363" s="30" t="s">
        <v>238</v>
      </c>
      <c r="G363" s="11">
        <v>434</v>
      </c>
      <c r="H363" s="11">
        <v>20</v>
      </c>
      <c r="I363" s="27"/>
      <c r="J363" s="28"/>
      <c r="K363" s="39"/>
      <c r="L363" s="24"/>
    </row>
    <row r="364" spans="1:12" x14ac:dyDescent="0.3">
      <c r="A364" s="7">
        <v>384</v>
      </c>
      <c r="B364" s="39" t="s">
        <v>64</v>
      </c>
      <c r="C364" s="7">
        <v>2019</v>
      </c>
      <c r="D364" s="11">
        <v>15</v>
      </c>
      <c r="E364" s="22" t="s">
        <v>188</v>
      </c>
      <c r="F364" s="30" t="s">
        <v>57</v>
      </c>
      <c r="G364" s="11">
        <v>404</v>
      </c>
      <c r="H364" s="11">
        <v>21</v>
      </c>
      <c r="I364" s="27"/>
      <c r="J364" s="28"/>
      <c r="K364" s="39"/>
      <c r="L364" s="24"/>
    </row>
    <row r="365" spans="1:12" x14ac:dyDescent="0.3">
      <c r="A365" s="7">
        <v>385</v>
      </c>
      <c r="B365" s="39" t="s">
        <v>64</v>
      </c>
      <c r="C365" s="7">
        <v>2019</v>
      </c>
      <c r="D365" s="11">
        <v>16</v>
      </c>
      <c r="E365" s="22" t="s">
        <v>260</v>
      </c>
      <c r="F365" s="30" t="s">
        <v>261</v>
      </c>
      <c r="G365" s="11">
        <v>378</v>
      </c>
      <c r="H365" s="11">
        <v>22</v>
      </c>
      <c r="I365" s="27"/>
      <c r="J365" s="28"/>
      <c r="K365" s="39"/>
      <c r="L365" s="24"/>
    </row>
    <row r="366" spans="1:12" x14ac:dyDescent="0.3">
      <c r="A366" s="7">
        <v>386</v>
      </c>
      <c r="B366" s="39" t="s">
        <v>64</v>
      </c>
      <c r="C366" s="7">
        <v>2019</v>
      </c>
      <c r="D366" s="11" t="s">
        <v>81</v>
      </c>
      <c r="E366" s="22" t="s">
        <v>70</v>
      </c>
      <c r="F366" s="30" t="s">
        <v>117</v>
      </c>
      <c r="G366" s="11" t="s">
        <v>81</v>
      </c>
      <c r="H366" s="11">
        <v>16</v>
      </c>
      <c r="I366" s="27"/>
      <c r="J366" s="28"/>
      <c r="K366" s="39"/>
      <c r="L366" s="24"/>
    </row>
  </sheetData>
  <pageMargins left="0.7" right="0.7" top="0.75" bottom="0.75" header="0.3" footer="0.3"/>
  <pageSetup paperSize="9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2"/>
  <sheetViews>
    <sheetView showGridLines="0" topLeftCell="E1" workbookViewId="0">
      <selection activeCell="G55" sqref="G55"/>
    </sheetView>
  </sheetViews>
  <sheetFormatPr defaultRowHeight="14.5" x14ac:dyDescent="0.35"/>
  <cols>
    <col min="1" max="1" width="14.81640625" customWidth="1"/>
    <col min="2" max="2" width="24" bestFit="1" customWidth="1"/>
    <col min="3" max="4" width="23.36328125" bestFit="1" customWidth="1"/>
    <col min="5" max="5" width="15.7265625" customWidth="1"/>
    <col min="6" max="6" width="15.36328125" customWidth="1"/>
    <col min="7" max="7" width="11.26953125" customWidth="1"/>
    <col min="8" max="8" width="11.26953125" bestFit="1" customWidth="1"/>
  </cols>
  <sheetData>
    <row r="3" spans="1:4" x14ac:dyDescent="0.35">
      <c r="C3" s="1" t="s">
        <v>38</v>
      </c>
      <c r="D3" s="1" t="s">
        <v>248</v>
      </c>
    </row>
    <row r="4" spans="1:4" x14ac:dyDescent="0.35">
      <c r="C4" t="s">
        <v>58</v>
      </c>
    </row>
    <row r="5" spans="1:4" x14ac:dyDescent="0.35">
      <c r="A5" s="1" t="s">
        <v>2</v>
      </c>
      <c r="B5" s="1" t="s">
        <v>4</v>
      </c>
      <c r="C5" t="s">
        <v>250</v>
      </c>
      <c r="D5" t="s">
        <v>249</v>
      </c>
    </row>
    <row r="6" spans="1:4" x14ac:dyDescent="0.35">
      <c r="A6">
        <v>1994</v>
      </c>
      <c r="B6" t="s">
        <v>1</v>
      </c>
      <c r="C6" s="40">
        <v>530</v>
      </c>
      <c r="D6" s="40">
        <v>99</v>
      </c>
    </row>
    <row r="7" spans="1:4" x14ac:dyDescent="0.35">
      <c r="A7">
        <v>1996</v>
      </c>
      <c r="B7" t="s">
        <v>14</v>
      </c>
      <c r="C7" s="40">
        <v>462</v>
      </c>
      <c r="D7" s="40">
        <v>99</v>
      </c>
    </row>
    <row r="8" spans="1:4" x14ac:dyDescent="0.35">
      <c r="A8">
        <v>1998</v>
      </c>
      <c r="B8" t="s">
        <v>120</v>
      </c>
      <c r="C8" s="40">
        <v>509</v>
      </c>
      <c r="D8" s="40">
        <v>146</v>
      </c>
    </row>
    <row r="9" spans="1:4" x14ac:dyDescent="0.35">
      <c r="A9">
        <v>2000</v>
      </c>
      <c r="B9" t="s">
        <v>30</v>
      </c>
      <c r="C9" s="40">
        <v>556</v>
      </c>
      <c r="D9" s="40">
        <v>152</v>
      </c>
    </row>
    <row r="10" spans="1:4" x14ac:dyDescent="0.35">
      <c r="A10">
        <v>2002</v>
      </c>
      <c r="B10" t="s">
        <v>28</v>
      </c>
      <c r="C10" s="40">
        <v>519</v>
      </c>
      <c r="D10" s="40">
        <v>100</v>
      </c>
    </row>
    <row r="11" spans="1:4" x14ac:dyDescent="0.35">
      <c r="A11">
        <v>2004</v>
      </c>
      <c r="B11" t="s">
        <v>1</v>
      </c>
      <c r="C11" s="40">
        <v>570</v>
      </c>
      <c r="D11" s="40">
        <v>84</v>
      </c>
    </row>
    <row r="12" spans="1:4" x14ac:dyDescent="0.35">
      <c r="A12">
        <v>2005</v>
      </c>
      <c r="B12" t="s">
        <v>20</v>
      </c>
      <c r="C12" s="40">
        <v>444</v>
      </c>
      <c r="D12" s="40">
        <v>21</v>
      </c>
    </row>
    <row r="13" spans="1:4" x14ac:dyDescent="0.35">
      <c r="A13">
        <v>2006</v>
      </c>
      <c r="B13" t="s">
        <v>19</v>
      </c>
      <c r="C13" s="40">
        <v>575</v>
      </c>
      <c r="D13" s="40">
        <v>16</v>
      </c>
    </row>
    <row r="14" spans="1:4" x14ac:dyDescent="0.35">
      <c r="A14">
        <v>2007</v>
      </c>
      <c r="B14" t="s">
        <v>32</v>
      </c>
      <c r="C14" s="40">
        <v>488</v>
      </c>
      <c r="D14" s="40">
        <v>123</v>
      </c>
    </row>
    <row r="15" spans="1:4" x14ac:dyDescent="0.35">
      <c r="A15">
        <v>2008</v>
      </c>
      <c r="B15" t="s">
        <v>20</v>
      </c>
      <c r="C15" s="40">
        <v>463</v>
      </c>
      <c r="D15" s="40">
        <v>43</v>
      </c>
    </row>
    <row r="16" spans="1:4" x14ac:dyDescent="0.35">
      <c r="A16">
        <v>2009</v>
      </c>
      <c r="B16" t="s">
        <v>18</v>
      </c>
      <c r="C16" s="40">
        <v>542</v>
      </c>
      <c r="D16" s="40">
        <v>44</v>
      </c>
    </row>
    <row r="17" spans="1:6" x14ac:dyDescent="0.35">
      <c r="A17">
        <v>2010</v>
      </c>
      <c r="B17" t="s">
        <v>32</v>
      </c>
      <c r="C17" s="40">
        <v>537</v>
      </c>
      <c r="D17" s="40">
        <v>29</v>
      </c>
    </row>
    <row r="18" spans="1:6" x14ac:dyDescent="0.35">
      <c r="A18">
        <v>2011</v>
      </c>
      <c r="B18" t="s">
        <v>140</v>
      </c>
      <c r="C18" s="40">
        <v>609</v>
      </c>
      <c r="D18" s="40">
        <v>38</v>
      </c>
    </row>
    <row r="19" spans="1:6" x14ac:dyDescent="0.35">
      <c r="A19">
        <v>2012</v>
      </c>
      <c r="B19" t="s">
        <v>53</v>
      </c>
      <c r="C19" s="40">
        <v>566</v>
      </c>
      <c r="D19" s="40">
        <v>115</v>
      </c>
    </row>
    <row r="20" spans="1:6" x14ac:dyDescent="0.35">
      <c r="A20">
        <v>2013</v>
      </c>
      <c r="B20" t="s">
        <v>214</v>
      </c>
      <c r="C20" s="40">
        <v>582</v>
      </c>
      <c r="D20" s="40">
        <v>28</v>
      </c>
    </row>
    <row r="21" spans="1:6" x14ac:dyDescent="0.35">
      <c r="A21">
        <v>2014</v>
      </c>
      <c r="B21" t="s">
        <v>26</v>
      </c>
      <c r="C21" s="40">
        <v>575</v>
      </c>
      <c r="D21" s="40">
        <v>78</v>
      </c>
    </row>
    <row r="22" spans="1:6" x14ac:dyDescent="0.35">
      <c r="A22">
        <v>2015</v>
      </c>
      <c r="B22" t="s">
        <v>52</v>
      </c>
      <c r="C22" s="40">
        <v>525</v>
      </c>
      <c r="D22" s="40">
        <v>48</v>
      </c>
    </row>
    <row r="23" spans="1:6" x14ac:dyDescent="0.35">
      <c r="A23">
        <v>2016</v>
      </c>
      <c r="B23" t="s">
        <v>26</v>
      </c>
      <c r="C23" s="40">
        <v>605</v>
      </c>
      <c r="D23" s="40">
        <v>10</v>
      </c>
    </row>
    <row r="24" spans="1:6" x14ac:dyDescent="0.35">
      <c r="A24">
        <v>2017</v>
      </c>
      <c r="B24" t="s">
        <v>77</v>
      </c>
      <c r="C24" s="40">
        <v>558</v>
      </c>
      <c r="D24" s="40">
        <v>77</v>
      </c>
    </row>
    <row r="25" spans="1:6" x14ac:dyDescent="0.35">
      <c r="A25">
        <v>2018</v>
      </c>
      <c r="B25" t="s">
        <v>52</v>
      </c>
      <c r="C25" s="40">
        <v>556</v>
      </c>
      <c r="D25" s="40">
        <v>52</v>
      </c>
    </row>
    <row r="26" spans="1:6" x14ac:dyDescent="0.35">
      <c r="A26">
        <v>2019</v>
      </c>
      <c r="B26" t="s">
        <v>222</v>
      </c>
      <c r="C26" s="40">
        <v>558</v>
      </c>
      <c r="D26" s="40">
        <v>14</v>
      </c>
    </row>
    <row r="27" spans="1:6" x14ac:dyDescent="0.35">
      <c r="C27" s="40"/>
      <c r="D27" s="40"/>
    </row>
    <row r="28" spans="1:6" x14ac:dyDescent="0.35">
      <c r="C28" s="40"/>
      <c r="D28" s="40"/>
    </row>
    <row r="31" spans="1:6" x14ac:dyDescent="0.35">
      <c r="A31" t="s">
        <v>2</v>
      </c>
      <c r="B31" t="s">
        <v>4</v>
      </c>
      <c r="C31" t="s">
        <v>232</v>
      </c>
      <c r="D31" t="s">
        <v>58</v>
      </c>
      <c r="E31" t="s">
        <v>230</v>
      </c>
      <c r="F31" t="s">
        <v>231</v>
      </c>
    </row>
    <row r="32" spans="1:6" x14ac:dyDescent="0.35">
      <c r="A32">
        <v>2000</v>
      </c>
      <c r="B32" t="s">
        <v>30</v>
      </c>
      <c r="C32" t="str">
        <f xml:space="preserve"> Table4[[#This Row],[Year]] &amp; " " &amp; Table4[[#This Row],[Chorus]] &amp;  " (" &amp; Table4[[#This Row],[Difference]] &amp; ")"</f>
        <v>2000 Endeavour Harmony (152)</v>
      </c>
      <c r="D32" s="40">
        <v>556</v>
      </c>
      <c r="E32">
        <f>Table4[[#This Row],[Most Improved]]-Table4[[#This Row],[Difference]]</f>
        <v>404</v>
      </c>
      <c r="F32" s="40">
        <v>152</v>
      </c>
    </row>
    <row r="33" spans="1:6" x14ac:dyDescent="0.35">
      <c r="A33">
        <v>1998</v>
      </c>
      <c r="B33" t="s">
        <v>120</v>
      </c>
      <c r="C33" t="str">
        <f xml:space="preserve"> Table4[[#This Row],[Year]] &amp; " " &amp; Table4[[#This Row],[Chorus]] &amp;  " (" &amp; Table4[[#This Row],[Difference]] &amp; ")"</f>
        <v>1998 Murrumbidgee Magic (146)</v>
      </c>
      <c r="D33" s="40">
        <v>509</v>
      </c>
      <c r="E33">
        <f>Table4[[#This Row],[Most Improved]]-Table4[[#This Row],[Difference]]</f>
        <v>363</v>
      </c>
      <c r="F33" s="40">
        <v>146</v>
      </c>
    </row>
    <row r="34" spans="1:6" x14ac:dyDescent="0.35">
      <c r="A34">
        <v>2007</v>
      </c>
      <c r="B34" t="s">
        <v>32</v>
      </c>
      <c r="C34" t="str">
        <f xml:space="preserve"> Table4[[#This Row],[Year]] &amp; " " &amp; Table4[[#This Row],[Chorus]] &amp;  " (" &amp; Table4[[#This Row],[Difference]] &amp; ")"</f>
        <v>2007 Northern Beaches (123)</v>
      </c>
      <c r="D34" s="40">
        <v>488</v>
      </c>
      <c r="E34">
        <f>Table4[[#This Row],[Most Improved]]-Table4[[#This Row],[Difference]]</f>
        <v>365</v>
      </c>
      <c r="F34" s="40">
        <v>123</v>
      </c>
    </row>
    <row r="35" spans="1:6" x14ac:dyDescent="0.35">
      <c r="A35">
        <v>2012</v>
      </c>
      <c r="B35" t="s">
        <v>53</v>
      </c>
      <c r="C35" t="str">
        <f xml:space="preserve"> Table4[[#This Row],[Year]] &amp; " " &amp; Table4[[#This Row],[Chorus]] &amp;  " (" &amp; Table4[[#This Row],[Difference]] &amp; ")"</f>
        <v>2012 Brisbane City Sounds (115)</v>
      </c>
      <c r="D35" s="40">
        <v>566</v>
      </c>
      <c r="E35">
        <f>Table4[[#This Row],[Most Improved]]-Table4[[#This Row],[Difference]]</f>
        <v>451</v>
      </c>
      <c r="F35" s="40">
        <v>115</v>
      </c>
    </row>
    <row r="36" spans="1:6" x14ac:dyDescent="0.35">
      <c r="A36">
        <v>2002</v>
      </c>
      <c r="B36" t="s">
        <v>28</v>
      </c>
      <c r="C36" t="str">
        <f xml:space="preserve"> Table4[[#This Row],[Year]] &amp; " " &amp; Table4[[#This Row],[Chorus]] &amp;  " (" &amp; Table4[[#This Row],[Difference]] &amp; ")"</f>
        <v>2002 Redland Rhapsody (100)</v>
      </c>
      <c r="D36" s="40">
        <v>519</v>
      </c>
      <c r="E36">
        <f>Table4[[#This Row],[Most Improved]]-Table4[[#This Row],[Difference]]</f>
        <v>419</v>
      </c>
      <c r="F36" s="40">
        <v>100</v>
      </c>
    </row>
    <row r="37" spans="1:6" x14ac:dyDescent="0.35">
      <c r="A37">
        <v>1994</v>
      </c>
      <c r="B37" t="s">
        <v>1</v>
      </c>
      <c r="C37" t="str">
        <f xml:space="preserve"> Table4[[#This Row],[Year]] &amp; " " &amp; Table4[[#This Row],[Chorus]] &amp;  " (" &amp; Table4[[#This Row],[Difference]] &amp; ")"</f>
        <v>1994 Sydney Town (99)</v>
      </c>
      <c r="D37" s="40">
        <v>530</v>
      </c>
      <c r="E37">
        <f>Table4[[#This Row],[Most Improved]]-Table4[[#This Row],[Difference]]</f>
        <v>431</v>
      </c>
      <c r="F37" s="40">
        <v>99</v>
      </c>
    </row>
    <row r="38" spans="1:6" x14ac:dyDescent="0.35">
      <c r="A38">
        <v>1996</v>
      </c>
      <c r="B38" t="s">
        <v>14</v>
      </c>
      <c r="C38" t="str">
        <f xml:space="preserve"> Table4[[#This Row],[Year]] &amp; " " &amp; Table4[[#This Row],[Chorus]] &amp;  " (" &amp; Table4[[#This Row],[Difference]] &amp; ")"</f>
        <v>1996 Wollongong Harmony (99)</v>
      </c>
      <c r="D38" s="40">
        <v>462</v>
      </c>
      <c r="E38">
        <f>Table4[[#This Row],[Most Improved]]-Table4[[#This Row],[Difference]]</f>
        <v>363</v>
      </c>
      <c r="F38" s="40">
        <v>99</v>
      </c>
    </row>
    <row r="39" spans="1:6" x14ac:dyDescent="0.35">
      <c r="A39">
        <v>2004</v>
      </c>
      <c r="B39" t="s">
        <v>1</v>
      </c>
      <c r="C39" t="str">
        <f xml:space="preserve"> Table4[[#This Row],[Year]] &amp; " " &amp; Table4[[#This Row],[Chorus]] &amp;  " (" &amp; Table4[[#This Row],[Difference]] &amp; ")"</f>
        <v>2004 Sydney Town (84)</v>
      </c>
      <c r="D39" s="40">
        <v>570</v>
      </c>
      <c r="E39">
        <f>Table4[[#This Row],[Most Improved]]-Table4[[#This Row],[Difference]]</f>
        <v>486</v>
      </c>
      <c r="F39" s="40">
        <v>84</v>
      </c>
    </row>
    <row r="40" spans="1:6" x14ac:dyDescent="0.35">
      <c r="A40">
        <v>2014</v>
      </c>
      <c r="B40" t="s">
        <v>26</v>
      </c>
      <c r="C40" t="str">
        <f xml:space="preserve"> Table4[[#This Row],[Year]] &amp; " " &amp; Table4[[#This Row],[Chorus]] &amp;  " (" &amp; Table4[[#This Row],[Difference]] &amp; ")"</f>
        <v>2014 Brindabella (78)</v>
      </c>
      <c r="D40" s="40">
        <v>575</v>
      </c>
      <c r="E40">
        <f>Table4[[#This Row],[Most Improved]]-Table4[[#This Row],[Difference]]</f>
        <v>497</v>
      </c>
      <c r="F40" s="40">
        <v>78</v>
      </c>
    </row>
    <row r="41" spans="1:6" x14ac:dyDescent="0.35">
      <c r="A41">
        <v>2017</v>
      </c>
      <c r="B41" t="s">
        <v>77</v>
      </c>
      <c r="C41" t="str">
        <f xml:space="preserve"> Table4[[#This Row],[Year]] &amp; " " &amp; Table4[[#This Row],[Chorus]] &amp;  " (" &amp; Table4[[#This Row],[Difference]] &amp; ")"</f>
        <v>2017 Vocalescence (77)</v>
      </c>
      <c r="D41" s="40">
        <v>558</v>
      </c>
      <c r="E41">
        <f>Table4[[#This Row],[Most Improved]]-Table4[[#This Row],[Difference]]</f>
        <v>481</v>
      </c>
      <c r="F41" s="40">
        <v>77</v>
      </c>
    </row>
    <row r="42" spans="1:6" x14ac:dyDescent="0.35">
      <c r="A42">
        <v>2018</v>
      </c>
      <c r="B42" t="s">
        <v>52</v>
      </c>
      <c r="C42" t="str">
        <f xml:space="preserve"> Table4[[#This Row],[Year]] &amp; " " &amp; Table4[[#This Row],[Chorus]] &amp;  " (" &amp; Table4[[#This Row],[Difference]] &amp; ")"</f>
        <v>2018 Hobart Harmony (52)</v>
      </c>
      <c r="D42" s="40">
        <v>556</v>
      </c>
      <c r="E42">
        <f>Table4[[#This Row],[Most Improved]]-Table4[[#This Row],[Difference]]</f>
        <v>504</v>
      </c>
      <c r="F42" s="40">
        <v>52</v>
      </c>
    </row>
    <row r="43" spans="1:6" x14ac:dyDescent="0.35">
      <c r="A43">
        <v>2015</v>
      </c>
      <c r="B43" t="s">
        <v>52</v>
      </c>
      <c r="C43" t="str">
        <f xml:space="preserve"> Table4[[#This Row],[Year]] &amp; " " &amp; Table4[[#This Row],[Chorus]] &amp;  " (" &amp; Table4[[#This Row],[Difference]] &amp; ")"</f>
        <v>2015 Hobart Harmony (48)</v>
      </c>
      <c r="D43" s="40">
        <v>525</v>
      </c>
      <c r="E43">
        <f>Table4[[#This Row],[Most Improved]]-Table4[[#This Row],[Difference]]</f>
        <v>477</v>
      </c>
      <c r="F43" s="40">
        <v>48</v>
      </c>
    </row>
    <row r="44" spans="1:6" x14ac:dyDescent="0.35">
      <c r="A44">
        <v>2009</v>
      </c>
      <c r="B44" t="s">
        <v>18</v>
      </c>
      <c r="C44" t="str">
        <f xml:space="preserve"> Table4[[#This Row],[Year]] &amp; " " &amp; Table4[[#This Row],[Chorus]] &amp;  " (" &amp; Table4[[#This Row],[Difference]] &amp; ")"</f>
        <v>2009 Geelong Harmony (44)</v>
      </c>
      <c r="D44" s="40">
        <v>542</v>
      </c>
      <c r="E44">
        <f>Table4[[#This Row],[Most Improved]]-Table4[[#This Row],[Difference]]</f>
        <v>498</v>
      </c>
      <c r="F44" s="40">
        <v>44</v>
      </c>
    </row>
    <row r="45" spans="1:6" x14ac:dyDescent="0.35">
      <c r="A45">
        <v>2008</v>
      </c>
      <c r="B45" t="s">
        <v>20</v>
      </c>
      <c r="C45" t="str">
        <f xml:space="preserve"> Table4[[#This Row],[Year]] &amp; " " &amp; Table4[[#This Row],[Chorus]] &amp;  " (" &amp; Table4[[#This Row],[Difference]] &amp; ")"</f>
        <v>2008 Adelaide Sound Connection (43)</v>
      </c>
      <c r="D45" s="40">
        <v>463</v>
      </c>
      <c r="E45">
        <f>Table4[[#This Row],[Most Improved]]-Table4[[#This Row],[Difference]]</f>
        <v>420</v>
      </c>
      <c r="F45" s="40">
        <v>43</v>
      </c>
    </row>
    <row r="46" spans="1:6" x14ac:dyDescent="0.35">
      <c r="A46">
        <v>2011</v>
      </c>
      <c r="B46" t="s">
        <v>140</v>
      </c>
      <c r="C46" t="str">
        <f xml:space="preserve"> Table4[[#This Row],[Year]] &amp; " " &amp; Table4[[#This Row],[Chorus]] &amp;  " (" &amp; Table4[[#This Row],[Difference]] &amp; ")"</f>
        <v>2011 Melbourne (38)</v>
      </c>
      <c r="D46" s="40">
        <v>609</v>
      </c>
      <c r="E46">
        <f>Table4[[#This Row],[Most Improved]]-Table4[[#This Row],[Difference]]</f>
        <v>571</v>
      </c>
      <c r="F46" s="40">
        <v>38</v>
      </c>
    </row>
    <row r="47" spans="1:6" x14ac:dyDescent="0.35">
      <c r="A47">
        <v>2010</v>
      </c>
      <c r="B47" t="s">
        <v>32</v>
      </c>
      <c r="C47" t="str">
        <f xml:space="preserve"> Table4[[#This Row],[Year]] &amp; " " &amp; Table4[[#This Row],[Chorus]] &amp;  " (" &amp; Table4[[#This Row],[Difference]] &amp; ")"</f>
        <v>2010 Northern Beaches (29)</v>
      </c>
      <c r="D47" s="40">
        <v>537</v>
      </c>
      <c r="E47">
        <f>Table4[[#This Row],[Most Improved]]-Table4[[#This Row],[Difference]]</f>
        <v>508</v>
      </c>
      <c r="F47" s="40">
        <v>29</v>
      </c>
    </row>
    <row r="48" spans="1:6" x14ac:dyDescent="0.35">
      <c r="A48">
        <v>2013</v>
      </c>
      <c r="B48" t="s">
        <v>214</v>
      </c>
      <c r="C48" t="str">
        <f xml:space="preserve"> Table4[[#This Row],[Year]] &amp; " " &amp; Table4[[#This Row],[Chorus]] &amp;  " (" &amp; Table4[[#This Row],[Difference]] &amp; ")"</f>
        <v>2013 A Cappella West (28)</v>
      </c>
      <c r="D48" s="40">
        <v>582</v>
      </c>
      <c r="E48">
        <f>Table4[[#This Row],[Most Improved]]-Table4[[#This Row],[Difference]]</f>
        <v>554</v>
      </c>
      <c r="F48" s="40">
        <v>28</v>
      </c>
    </row>
    <row r="49" spans="1:6" x14ac:dyDescent="0.35">
      <c r="A49">
        <v>2005</v>
      </c>
      <c r="B49" t="s">
        <v>20</v>
      </c>
      <c r="C49" t="str">
        <f xml:space="preserve"> Table4[[#This Row],[Year]] &amp; " " &amp; Table4[[#This Row],[Chorus]] &amp;  " (" &amp; Table4[[#This Row],[Difference]] &amp; ")"</f>
        <v>2005 Adelaide Sound Connection (21)</v>
      </c>
      <c r="D49" s="40">
        <v>444</v>
      </c>
      <c r="E49">
        <f>Table4[[#This Row],[Most Improved]]-Table4[[#This Row],[Difference]]</f>
        <v>423</v>
      </c>
      <c r="F49" s="40">
        <v>21</v>
      </c>
    </row>
    <row r="50" spans="1:6" x14ac:dyDescent="0.35">
      <c r="A50">
        <v>2006</v>
      </c>
      <c r="B50" t="s">
        <v>19</v>
      </c>
      <c r="C50" t="str">
        <f xml:space="preserve"> Table4[[#This Row],[Year]] &amp; " " &amp; Table4[[#This Row],[Chorus]] &amp;  " (" &amp; Table4[[#This Row],[Difference]] &amp; ")"</f>
        <v>2006 Circular Keys (16)</v>
      </c>
      <c r="D50" s="40">
        <v>575</v>
      </c>
      <c r="E50">
        <f>Table4[[#This Row],[Most Improved]]-Table4[[#This Row],[Difference]]</f>
        <v>559</v>
      </c>
      <c r="F50" s="40">
        <v>16</v>
      </c>
    </row>
    <row r="51" spans="1:6" x14ac:dyDescent="0.35">
      <c r="A51">
        <v>2019</v>
      </c>
      <c r="B51" t="s">
        <v>222</v>
      </c>
      <c r="C51" s="40" t="str">
        <f xml:space="preserve"> Table4[[#This Row],[Year]] &amp; " " &amp; Table4[[#This Row],[Chorus]] &amp;  " (" &amp; Table4[[#This Row],[Difference]] &amp; ")"</f>
        <v>2019 Coastal A Cappella (14)</v>
      </c>
      <c r="D51" s="40">
        <v>558</v>
      </c>
      <c r="E51">
        <f>Table4[[#This Row],[Most Improved]]-Table4[[#This Row],[Difference]]</f>
        <v>544</v>
      </c>
      <c r="F51" s="40">
        <v>14</v>
      </c>
    </row>
    <row r="52" spans="1:6" x14ac:dyDescent="0.35">
      <c r="A52">
        <v>2016</v>
      </c>
      <c r="B52" t="s">
        <v>26</v>
      </c>
      <c r="C52" t="str">
        <f xml:space="preserve"> Table4[[#This Row],[Year]] &amp; " " &amp; Table4[[#This Row],[Chorus]] &amp;  " (" &amp; Table4[[#This Row],[Difference]] &amp; ")"</f>
        <v>2016 Brindabella (10)</v>
      </c>
      <c r="D52" s="40">
        <v>605</v>
      </c>
      <c r="E52">
        <f>Table4[[#This Row],[Most Improved]]-Table4[[#This Row],[Difference]]</f>
        <v>595</v>
      </c>
      <c r="F52" s="40">
        <v>10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3"/>
  <sheetViews>
    <sheetView workbookViewId="0">
      <selection activeCell="T43" sqref="T43"/>
    </sheetView>
  </sheetViews>
  <sheetFormatPr defaultRowHeight="14.5" x14ac:dyDescent="0.35"/>
  <cols>
    <col min="1" max="1" width="22.81640625" bestFit="1" customWidth="1"/>
    <col min="2" max="24" width="4.7265625" bestFit="1" customWidth="1"/>
    <col min="25" max="25" width="3.6328125" customWidth="1"/>
    <col min="26" max="26" width="7.08984375" customWidth="1"/>
    <col min="27" max="27" width="9.81640625" customWidth="1"/>
    <col min="28" max="28" width="26.08984375" customWidth="1"/>
    <col min="29" max="29" width="11" customWidth="1"/>
    <col min="30" max="30" width="20.26953125" customWidth="1"/>
    <col min="31" max="31" width="18" customWidth="1"/>
    <col min="32" max="32" width="11.08984375" customWidth="1"/>
    <col min="33" max="33" width="12.7265625" customWidth="1"/>
    <col min="34" max="34" width="12.26953125" customWidth="1"/>
    <col min="35" max="35" width="17.26953125" customWidth="1"/>
    <col min="36" max="36" width="10.6328125" customWidth="1"/>
    <col min="37" max="37" width="17.81640625" customWidth="1"/>
    <col min="38" max="38" width="14.36328125" customWidth="1"/>
    <col min="39" max="39" width="18.08984375" customWidth="1"/>
    <col min="40" max="40" width="18" customWidth="1"/>
    <col min="41" max="41" width="14.6328125" customWidth="1"/>
    <col min="42" max="42" width="12.7265625" customWidth="1"/>
    <col min="43" max="43" width="22.26953125" customWidth="1"/>
    <col min="44" max="44" width="20.6328125" customWidth="1"/>
    <col min="45" max="45" width="9.81640625" customWidth="1"/>
    <col min="46" max="46" width="26.08984375" customWidth="1"/>
    <col min="47" max="47" width="20.26953125" customWidth="1"/>
    <col min="48" max="48" width="18" customWidth="1"/>
    <col min="49" max="49" width="11.08984375" customWidth="1"/>
    <col min="50" max="50" width="12.7265625" customWidth="1"/>
    <col min="51" max="51" width="12.26953125" customWidth="1"/>
    <col min="52" max="52" width="19.08984375" customWidth="1"/>
    <col min="53" max="53" width="17.26953125" customWidth="1"/>
    <col min="54" max="54" width="19.36328125" customWidth="1"/>
    <col min="55" max="55" width="8.36328125" customWidth="1"/>
    <col min="56" max="56" width="17.81640625" customWidth="1"/>
    <col min="57" max="57" width="17" customWidth="1"/>
    <col min="58" max="58" width="14.36328125" customWidth="1"/>
    <col min="59" max="59" width="17.6328125" customWidth="1"/>
    <col min="60" max="60" width="18.08984375" customWidth="1"/>
    <col min="61" max="61" width="16.08984375" customWidth="1"/>
    <col min="62" max="62" width="12.7265625" customWidth="1"/>
    <col min="63" max="63" width="22.26953125" customWidth="1"/>
    <col min="64" max="64" width="20.6328125" customWidth="1"/>
    <col min="65" max="65" width="21" customWidth="1"/>
    <col min="66" max="66" width="9.81640625" customWidth="1"/>
    <col min="67" max="67" width="11" customWidth="1"/>
    <col min="68" max="68" width="20.26953125" customWidth="1"/>
    <col min="69" max="69" width="17.26953125" customWidth="1"/>
    <col min="70" max="70" width="18" customWidth="1"/>
    <col min="71" max="71" width="11.08984375" customWidth="1"/>
    <col min="72" max="72" width="12.7265625" customWidth="1"/>
    <col min="73" max="73" width="12.26953125" customWidth="1"/>
    <col min="74" max="74" width="19.08984375" customWidth="1"/>
    <col min="75" max="75" width="17.26953125" customWidth="1"/>
    <col min="76" max="76" width="19.36328125" customWidth="1"/>
    <col min="77" max="77" width="8.36328125" customWidth="1"/>
    <col min="78" max="78" width="17.81640625" customWidth="1"/>
    <col min="79" max="79" width="14.36328125" customWidth="1"/>
    <col min="80" max="80" width="17.6328125" customWidth="1"/>
    <col min="81" max="81" width="18.08984375" customWidth="1"/>
    <col min="82" max="82" width="16.08984375" customWidth="1"/>
    <col min="83" max="83" width="14.6328125" customWidth="1"/>
    <col min="84" max="84" width="12.7265625" customWidth="1"/>
    <col min="85" max="85" width="22.26953125" customWidth="1"/>
    <col min="86" max="86" width="20.6328125" customWidth="1"/>
    <col min="87" max="87" width="21" customWidth="1"/>
    <col min="88" max="88" width="9.81640625" customWidth="1"/>
    <col min="89" max="89" width="26.08984375" customWidth="1"/>
    <col min="90" max="90" width="11" customWidth="1"/>
    <col min="91" max="91" width="18" customWidth="1"/>
    <col min="92" max="92" width="11.08984375" customWidth="1"/>
    <col min="93" max="93" width="12.7265625" customWidth="1"/>
    <col min="94" max="94" width="12.26953125" customWidth="1"/>
    <col min="95" max="95" width="19.08984375" customWidth="1"/>
    <col min="96" max="96" width="17.26953125" customWidth="1"/>
    <col min="97" max="97" width="19.36328125" customWidth="1"/>
    <col min="98" max="98" width="15.6328125" customWidth="1"/>
    <col min="99" max="99" width="17.81640625" customWidth="1"/>
    <col min="100" max="100" width="17" customWidth="1"/>
    <col min="101" max="101" width="14.36328125" customWidth="1"/>
    <col min="102" max="102" width="17.6328125" customWidth="1"/>
    <col min="103" max="103" width="18.08984375" customWidth="1"/>
    <col min="104" max="104" width="22" customWidth="1"/>
    <col min="105" max="105" width="16.08984375" customWidth="1"/>
    <col min="106" max="106" width="21.81640625" customWidth="1"/>
    <col min="107" max="107" width="12.7265625" customWidth="1"/>
    <col min="108" max="108" width="22.26953125" customWidth="1"/>
    <col min="109" max="109" width="20.6328125" customWidth="1"/>
    <col min="110" max="110" width="21" customWidth="1"/>
    <col min="111" max="111" width="9.81640625" customWidth="1"/>
    <col min="112" max="112" width="26.08984375" customWidth="1"/>
    <col min="113" max="113" width="11" customWidth="1"/>
    <col min="114" max="114" width="17.26953125" customWidth="1"/>
    <col min="115" max="115" width="18" customWidth="1"/>
    <col min="116" max="116" width="11.08984375" customWidth="1"/>
    <col min="117" max="117" width="19.7265625" customWidth="1"/>
    <col min="118" max="118" width="12.7265625" customWidth="1"/>
    <col min="119" max="119" width="12.26953125" customWidth="1"/>
    <col min="120" max="120" width="19.08984375" customWidth="1"/>
    <col min="121" max="121" width="17.26953125" customWidth="1"/>
    <col min="122" max="122" width="19.36328125" customWidth="1"/>
    <col min="123" max="123" width="15.6328125" customWidth="1"/>
    <col min="124" max="124" width="17.7265625" customWidth="1"/>
    <col min="125" max="125" width="17.81640625" customWidth="1"/>
    <col min="126" max="126" width="27.26953125" customWidth="1"/>
    <col min="127" max="127" width="17" customWidth="1"/>
    <col min="128" max="128" width="21.7265625" customWidth="1"/>
    <col min="129" max="129" width="14.36328125" customWidth="1"/>
    <col min="130" max="130" width="17.6328125" customWidth="1"/>
    <col min="131" max="131" width="18.08984375" customWidth="1"/>
    <col min="132" max="132" width="22" customWidth="1"/>
    <col min="133" max="133" width="16.08984375" customWidth="1"/>
    <col min="134" max="134" width="14.6328125" customWidth="1"/>
    <col min="135" max="135" width="12.7265625" customWidth="1"/>
    <col min="136" max="136" width="20.6328125" customWidth="1"/>
    <col min="137" max="137" width="21" customWidth="1"/>
    <col min="138" max="138" width="9.81640625" customWidth="1"/>
    <col min="139" max="139" width="26.08984375" customWidth="1"/>
    <col min="140" max="140" width="12.26953125" customWidth="1"/>
    <col min="141" max="141" width="17.81640625" customWidth="1"/>
    <col min="142" max="142" width="12.7265625" customWidth="1"/>
    <col min="143" max="143" width="21" customWidth="1"/>
    <col min="144" max="144" width="9.81640625" customWidth="1"/>
    <col min="145" max="145" width="18" customWidth="1"/>
    <col min="146" max="146" width="11.08984375" customWidth="1"/>
    <col min="147" max="147" width="19.7265625" customWidth="1"/>
    <col min="148" max="148" width="12.7265625" customWidth="1"/>
    <col min="149" max="149" width="12.26953125" customWidth="1"/>
    <col min="150" max="150" width="19.08984375" customWidth="1"/>
    <col min="151" max="151" width="17.26953125" customWidth="1"/>
    <col min="152" max="152" width="19.36328125" customWidth="1"/>
    <col min="153" max="153" width="15.6328125" customWidth="1"/>
    <col min="154" max="154" width="17.7265625" customWidth="1"/>
    <col min="155" max="155" width="27.26953125" customWidth="1"/>
    <col min="156" max="156" width="17" customWidth="1"/>
    <col min="157" max="157" width="21.7265625" customWidth="1"/>
    <col min="158" max="158" width="17.6328125" customWidth="1"/>
    <col min="159" max="159" width="18.08984375" customWidth="1"/>
    <col min="160" max="160" width="16.08984375" customWidth="1"/>
    <col min="161" max="161" width="14.6328125" customWidth="1"/>
    <col min="162" max="162" width="20.6328125" customWidth="1"/>
    <col min="163" max="163" width="9.81640625" customWidth="1"/>
    <col min="164" max="164" width="26.08984375" customWidth="1"/>
    <col min="165" max="165" width="15.26953125" customWidth="1"/>
    <col min="166" max="166" width="11.08984375" customWidth="1"/>
    <col min="167" max="167" width="19.7265625" customWidth="1"/>
    <col min="168" max="168" width="14.6328125" customWidth="1"/>
    <col min="169" max="169" width="19.36328125" customWidth="1"/>
    <col min="170" max="170" width="26.36328125" customWidth="1"/>
    <col min="171" max="171" width="16" customWidth="1"/>
    <col min="172" max="172" width="17.7265625" customWidth="1"/>
    <col min="173" max="173" width="17" customWidth="1"/>
    <col min="174" max="174" width="14.36328125" customWidth="1"/>
    <col min="175" max="175" width="17.6328125" customWidth="1"/>
    <col min="176" max="176" width="18.36328125" customWidth="1"/>
    <col min="177" max="177" width="20.6328125" customWidth="1"/>
    <col min="178" max="178" width="9.81640625" customWidth="1"/>
    <col min="179" max="179" width="26.08984375" customWidth="1"/>
    <col min="180" max="180" width="18" customWidth="1"/>
    <col min="181" max="181" width="12.26953125" customWidth="1"/>
    <col min="182" max="182" width="24" customWidth="1"/>
    <col min="183" max="183" width="14.6328125" customWidth="1"/>
    <col min="184" max="184" width="17.26953125" customWidth="1"/>
    <col min="185" max="185" width="15.6328125" customWidth="1"/>
    <col min="186" max="186" width="17.81640625" customWidth="1"/>
    <col min="187" max="187" width="27.26953125" customWidth="1"/>
    <col min="188" max="188" width="17" customWidth="1"/>
    <col min="189" max="189" width="21.7265625" customWidth="1"/>
    <col min="190" max="190" width="18.08984375" customWidth="1"/>
    <col min="191" max="191" width="9.81640625" customWidth="1"/>
    <col min="192" max="192" width="15.26953125" customWidth="1"/>
    <col min="193" max="193" width="11.08984375" customWidth="1"/>
    <col min="194" max="194" width="19.7265625" customWidth="1"/>
    <col min="195" max="195" width="24" customWidth="1"/>
    <col min="196" max="196" width="19.08984375" customWidth="1"/>
    <col min="197" max="197" width="17.26953125" customWidth="1"/>
    <col min="198" max="198" width="17.36328125" customWidth="1"/>
    <col min="199" max="199" width="26.36328125" customWidth="1"/>
    <col min="200" max="200" width="16" customWidth="1"/>
    <col min="201" max="201" width="15.6328125" customWidth="1"/>
    <col min="202" max="202" width="17.36328125" customWidth="1"/>
    <col min="203" max="203" width="27.26953125" bestFit="1" customWidth="1"/>
    <col min="204" max="204" width="17" bestFit="1" customWidth="1"/>
    <col min="205" max="205" width="17.6328125" customWidth="1"/>
    <col min="206" max="206" width="16.08984375" customWidth="1"/>
    <col min="207" max="207" width="23.7265625" customWidth="1"/>
    <col min="208" max="208" width="20.6328125" customWidth="1"/>
    <col min="209" max="209" width="9.81640625" customWidth="1"/>
    <col min="210" max="210" width="22.6328125" customWidth="1"/>
    <col min="211" max="211" width="26.08984375" customWidth="1"/>
    <col min="212" max="212" width="18" customWidth="1"/>
    <col min="213" max="213" width="24" customWidth="1"/>
    <col min="214" max="214" width="17.26953125" bestFit="1" customWidth="1"/>
    <col min="215" max="215" width="19.36328125" bestFit="1" customWidth="1"/>
    <col min="216" max="216" width="17.81640625" customWidth="1"/>
    <col min="217" max="217" width="17" customWidth="1"/>
    <col min="218" max="218" width="21.7265625" customWidth="1"/>
    <col min="219" max="219" width="14.36328125" customWidth="1"/>
    <col min="220" max="220" width="18.36328125" customWidth="1"/>
    <col min="221" max="221" width="9.81640625" customWidth="1"/>
    <col min="222" max="222" width="15.26953125" customWidth="1"/>
    <col min="223" max="223" width="18" bestFit="1" customWidth="1"/>
    <col min="224" max="224" width="11.08984375" bestFit="1" customWidth="1"/>
    <col min="225" max="225" width="19.7265625" customWidth="1"/>
    <col min="226" max="226" width="12.26953125" customWidth="1"/>
    <col min="227" max="227" width="24" customWidth="1"/>
    <col min="228" max="228" width="14.6328125" customWidth="1"/>
    <col min="229" max="229" width="17.26953125" customWidth="1"/>
    <col min="230" max="230" width="19.36328125" customWidth="1"/>
    <col min="231" max="231" width="17.36328125" customWidth="1"/>
    <col min="232" max="232" width="26.36328125" customWidth="1"/>
    <col min="233" max="233" width="15.6328125" customWidth="1"/>
    <col min="234" max="234" width="17.81640625" bestFit="1" customWidth="1"/>
    <col min="235" max="235" width="27.26953125" bestFit="1" customWidth="1"/>
    <col min="236" max="236" width="17" customWidth="1"/>
    <col min="237" max="237" width="27.7265625" customWidth="1"/>
    <col min="238" max="238" width="21.7265625" customWidth="1"/>
    <col min="239" max="239" width="17.6328125" customWidth="1"/>
    <col min="240" max="240" width="18.08984375" bestFit="1" customWidth="1"/>
    <col min="241" max="241" width="16.08984375" bestFit="1" customWidth="1"/>
    <col min="242" max="242" width="13.08984375" customWidth="1"/>
    <col min="243" max="243" width="20.6328125" customWidth="1"/>
    <col min="244" max="244" width="9.81640625" customWidth="1"/>
    <col min="245" max="245" width="22.6328125" customWidth="1"/>
    <col min="246" max="246" width="26.08984375" customWidth="1"/>
    <col min="247" max="247" width="15.26953125" customWidth="1"/>
    <col min="248" max="248" width="11.08984375" customWidth="1"/>
    <col min="249" max="249" width="19.7265625" bestFit="1" customWidth="1"/>
    <col min="250" max="250" width="24" bestFit="1" customWidth="1"/>
    <col min="251" max="251" width="14.6328125" customWidth="1"/>
    <col min="252" max="252" width="19.08984375" customWidth="1"/>
    <col min="253" max="253" width="19.36328125" customWidth="1"/>
    <col min="254" max="254" width="17.36328125" customWidth="1"/>
    <col min="255" max="255" width="17.36328125" bestFit="1" customWidth="1"/>
    <col min="256" max="256" width="27.26953125" bestFit="1" customWidth="1"/>
    <col min="257" max="257" width="17" customWidth="1"/>
    <col min="258" max="258" width="14.36328125" customWidth="1"/>
    <col min="259" max="259" width="26.08984375" customWidth="1"/>
    <col min="260" max="260" width="18.08984375" customWidth="1"/>
    <col min="261" max="261" width="16.08984375" customWidth="1"/>
    <col min="262" max="262" width="18.08984375" bestFit="1" customWidth="1"/>
    <col min="263" max="263" width="13.08984375" bestFit="1" customWidth="1"/>
    <col min="264" max="264" width="9.81640625" customWidth="1"/>
    <col min="265" max="265" width="22.6328125" customWidth="1"/>
    <col min="266" max="266" width="26.08984375" customWidth="1"/>
    <col min="267" max="267" width="18" bestFit="1" customWidth="1"/>
    <col min="268" max="268" width="11.08984375" bestFit="1" customWidth="1"/>
    <col min="269" max="269" width="17.26953125" customWidth="1"/>
    <col min="270" max="270" width="15.6328125" bestFit="1" customWidth="1"/>
    <col min="271" max="271" width="17" bestFit="1" customWidth="1"/>
    <col min="272" max="272" width="14.36328125" bestFit="1" customWidth="1"/>
    <col min="273" max="273" width="17.6328125" bestFit="1" customWidth="1"/>
    <col min="274" max="274" width="13.08984375" bestFit="1" customWidth="1"/>
    <col min="275" max="275" width="18.36328125" bestFit="1" customWidth="1"/>
    <col min="276" max="276" width="20.6328125" bestFit="1" customWidth="1"/>
    <col min="277" max="277" width="9.81640625" customWidth="1"/>
    <col min="278" max="278" width="15.26953125" bestFit="1" customWidth="1"/>
    <col min="279" max="279" width="18" bestFit="1" customWidth="1"/>
    <col min="280" max="280" width="11.08984375" bestFit="1" customWidth="1"/>
    <col min="281" max="281" width="19.7265625" bestFit="1" customWidth="1"/>
    <col min="282" max="282" width="12.26953125" bestFit="1" customWidth="1"/>
    <col min="283" max="283" width="24" bestFit="1" customWidth="1"/>
    <col min="284" max="284" width="19.08984375" bestFit="1" customWidth="1"/>
    <col min="285" max="285" width="17.26953125" bestFit="1" customWidth="1"/>
    <col min="286" max="286" width="15.6328125" bestFit="1" customWidth="1"/>
    <col min="287" max="287" width="17.36328125" bestFit="1" customWidth="1"/>
    <col min="288" max="289" width="17.81640625" bestFit="1" customWidth="1"/>
    <col min="290" max="290" width="17" bestFit="1" customWidth="1"/>
    <col min="291" max="291" width="27.7265625" bestFit="1" customWidth="1"/>
    <col min="292" max="292" width="21.7265625" bestFit="1" customWidth="1"/>
    <col min="293" max="294" width="18.08984375" bestFit="1" customWidth="1"/>
    <col min="295" max="295" width="13.08984375" bestFit="1" customWidth="1"/>
    <col min="296" max="296" width="9.81640625" bestFit="1" customWidth="1"/>
    <col min="297" max="297" width="22.6328125" bestFit="1" customWidth="1"/>
    <col min="298" max="298" width="11.08984375" bestFit="1" customWidth="1"/>
    <col min="299" max="299" width="19.7265625" bestFit="1" customWidth="1"/>
    <col min="300" max="300" width="24.36328125" bestFit="1" customWidth="1"/>
    <col min="301" max="301" width="12.26953125" bestFit="1" customWidth="1"/>
    <col min="302" max="302" width="24" bestFit="1" customWidth="1"/>
    <col min="303" max="303" width="23" bestFit="1" customWidth="1"/>
    <col min="304" max="304" width="17.26953125" bestFit="1" customWidth="1"/>
    <col min="305" max="305" width="15.6328125" bestFit="1" customWidth="1"/>
    <col min="306" max="307" width="17.81640625" bestFit="1" customWidth="1"/>
    <col min="308" max="308" width="27.26953125" bestFit="1" customWidth="1"/>
    <col min="309" max="309" width="17" bestFit="1" customWidth="1"/>
    <col min="310" max="310" width="17.6328125" bestFit="1" customWidth="1"/>
    <col min="311" max="311" width="26.08984375" bestFit="1" customWidth="1"/>
    <col min="312" max="312" width="16.08984375" bestFit="1" customWidth="1"/>
    <col min="313" max="313" width="18.36328125" bestFit="1" customWidth="1"/>
    <col min="314" max="314" width="20.6328125" bestFit="1" customWidth="1"/>
    <col min="315" max="315" width="9.81640625" bestFit="1" customWidth="1"/>
    <col min="316" max="316" width="26.08984375" bestFit="1" customWidth="1"/>
    <col min="317" max="317" width="15.26953125" bestFit="1" customWidth="1"/>
    <col min="318" max="318" width="11.08984375" bestFit="1" customWidth="1"/>
    <col min="319" max="319" width="19.7265625" bestFit="1" customWidth="1"/>
    <col min="320" max="320" width="12.26953125" bestFit="1" customWidth="1"/>
    <col min="321" max="321" width="24" bestFit="1" customWidth="1"/>
    <col min="322" max="322" width="23" bestFit="1" customWidth="1"/>
    <col min="323" max="323" width="14.6328125" bestFit="1" customWidth="1"/>
    <col min="324" max="324" width="17.26953125" bestFit="1" customWidth="1"/>
    <col min="325" max="326" width="17.36328125" bestFit="1" customWidth="1"/>
    <col min="327" max="327" width="27.26953125" bestFit="1" customWidth="1"/>
    <col min="328" max="328" width="17" bestFit="1" customWidth="1"/>
    <col min="329" max="329" width="14.36328125" bestFit="1" customWidth="1"/>
    <col min="330" max="331" width="18.08984375" bestFit="1" customWidth="1"/>
    <col min="332" max="332" width="13.08984375" bestFit="1" customWidth="1"/>
    <col min="333" max="333" width="20.6328125" bestFit="1" customWidth="1"/>
    <col min="334" max="334" width="9.81640625" bestFit="1" customWidth="1"/>
    <col min="335" max="335" width="11.26953125" bestFit="1" customWidth="1"/>
  </cols>
  <sheetData>
    <row r="1" spans="1:27" x14ac:dyDescent="0.35">
      <c r="A1" s="1" t="s">
        <v>109</v>
      </c>
    </row>
    <row r="2" spans="1:27" x14ac:dyDescent="0.35">
      <c r="B2">
        <v>1990</v>
      </c>
      <c r="C2">
        <v>1992</v>
      </c>
      <c r="D2">
        <v>1994</v>
      </c>
      <c r="E2">
        <v>1996</v>
      </c>
      <c r="F2">
        <v>1998</v>
      </c>
      <c r="G2">
        <v>2000</v>
      </c>
      <c r="H2">
        <v>2002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R2">
        <v>2013</v>
      </c>
      <c r="S2">
        <v>2014</v>
      </c>
      <c r="T2">
        <v>2015</v>
      </c>
      <c r="U2">
        <v>2016</v>
      </c>
      <c r="V2">
        <v>2017</v>
      </c>
      <c r="W2">
        <v>2018</v>
      </c>
      <c r="X2">
        <v>2019</v>
      </c>
      <c r="AA2" s="2" t="s">
        <v>116</v>
      </c>
    </row>
    <row r="3" spans="1:27" x14ac:dyDescent="0.35">
      <c r="A3" s="2" t="s">
        <v>261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>
        <v>378</v>
      </c>
      <c r="AA3" s="2" t="s">
        <v>121</v>
      </c>
    </row>
    <row r="4" spans="1:27" x14ac:dyDescent="0.35">
      <c r="A4" s="2" t="s">
        <v>214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>
        <v>553</v>
      </c>
      <c r="P4" s="40"/>
      <c r="Q4" s="40">
        <v>554</v>
      </c>
      <c r="R4" s="40">
        <v>582</v>
      </c>
      <c r="S4" s="40"/>
      <c r="T4" s="40">
        <v>626</v>
      </c>
      <c r="U4" s="40"/>
      <c r="V4" s="40">
        <v>614</v>
      </c>
      <c r="W4" s="40">
        <v>632</v>
      </c>
      <c r="X4" s="40"/>
      <c r="AA4" t="s">
        <v>234</v>
      </c>
    </row>
    <row r="5" spans="1:27" x14ac:dyDescent="0.35">
      <c r="A5" s="2" t="s">
        <v>20</v>
      </c>
      <c r="B5" s="40"/>
      <c r="C5" s="40">
        <v>391</v>
      </c>
      <c r="D5" s="40">
        <v>389</v>
      </c>
      <c r="E5" s="40">
        <v>383</v>
      </c>
      <c r="F5" s="40">
        <v>469</v>
      </c>
      <c r="G5" s="40"/>
      <c r="H5" s="40">
        <v>465</v>
      </c>
      <c r="I5" s="40">
        <v>423</v>
      </c>
      <c r="J5" s="40">
        <v>444</v>
      </c>
      <c r="K5" s="40"/>
      <c r="L5" s="40">
        <v>420</v>
      </c>
      <c r="M5" s="40">
        <v>463</v>
      </c>
      <c r="N5" s="40"/>
      <c r="O5" s="40">
        <v>446</v>
      </c>
      <c r="P5" s="40"/>
      <c r="Q5" s="40">
        <v>460</v>
      </c>
      <c r="R5" s="40">
        <v>446</v>
      </c>
      <c r="S5" s="40"/>
      <c r="T5" s="40"/>
      <c r="U5" s="40">
        <v>440</v>
      </c>
      <c r="V5" s="40"/>
      <c r="W5" s="40">
        <v>457</v>
      </c>
      <c r="X5" s="40"/>
    </row>
    <row r="6" spans="1:27" x14ac:dyDescent="0.35">
      <c r="A6" s="2" t="s">
        <v>21</v>
      </c>
      <c r="B6" s="40"/>
      <c r="C6" s="40"/>
      <c r="D6" s="40"/>
      <c r="E6" s="40">
        <v>368</v>
      </c>
      <c r="F6" s="40"/>
      <c r="G6" s="40">
        <v>396</v>
      </c>
      <c r="H6" s="40">
        <v>449</v>
      </c>
      <c r="I6" s="40">
        <v>452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7" x14ac:dyDescent="0.35">
      <c r="A7" s="2" t="s">
        <v>59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>
        <v>458</v>
      </c>
      <c r="M7" s="40"/>
      <c r="N7" s="40">
        <v>503</v>
      </c>
      <c r="O7" s="40"/>
      <c r="P7" s="40">
        <v>533</v>
      </c>
      <c r="Q7" s="40">
        <v>514</v>
      </c>
      <c r="R7" s="40"/>
      <c r="S7" s="40">
        <v>509</v>
      </c>
      <c r="T7" s="40"/>
      <c r="U7" s="40">
        <v>466</v>
      </c>
      <c r="V7" s="40"/>
      <c r="W7" s="40">
        <v>446</v>
      </c>
      <c r="X7" s="40"/>
    </row>
    <row r="8" spans="1:27" x14ac:dyDescent="0.35">
      <c r="A8" s="2" t="s">
        <v>13</v>
      </c>
      <c r="B8" s="40"/>
      <c r="C8" s="40">
        <v>380</v>
      </c>
      <c r="D8" s="40">
        <v>414</v>
      </c>
      <c r="E8" s="40">
        <v>441</v>
      </c>
      <c r="F8" s="40">
        <v>506</v>
      </c>
      <c r="G8" s="40">
        <v>447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7" x14ac:dyDescent="0.35">
      <c r="A9" s="2" t="s">
        <v>35</v>
      </c>
      <c r="B9" s="40"/>
      <c r="C9" s="40"/>
      <c r="D9" s="40"/>
      <c r="E9" s="40"/>
      <c r="F9" s="40"/>
      <c r="G9" s="40">
        <v>364</v>
      </c>
      <c r="H9" s="40">
        <v>0</v>
      </c>
      <c r="I9" s="40">
        <v>328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7" x14ac:dyDescent="0.35">
      <c r="A10" s="2" t="s">
        <v>243</v>
      </c>
      <c r="B10" s="40"/>
      <c r="C10" s="40"/>
      <c r="D10" s="40"/>
      <c r="E10" s="40"/>
      <c r="F10" s="40"/>
      <c r="G10" s="40"/>
      <c r="H10" s="40">
        <v>0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7" x14ac:dyDescent="0.35">
      <c r="A11" s="2" t="s">
        <v>9</v>
      </c>
      <c r="B11" s="40"/>
      <c r="C11" s="40">
        <v>334</v>
      </c>
      <c r="D11" s="40">
        <v>409</v>
      </c>
      <c r="E11" s="40">
        <v>495</v>
      </c>
      <c r="F11" s="40">
        <v>541</v>
      </c>
      <c r="G11" s="40">
        <v>495</v>
      </c>
      <c r="H11" s="40">
        <v>482</v>
      </c>
      <c r="I11" s="40">
        <v>530</v>
      </c>
      <c r="J11" s="40"/>
      <c r="K11" s="40">
        <v>567</v>
      </c>
      <c r="L11" s="40"/>
      <c r="M11" s="40">
        <v>589</v>
      </c>
      <c r="N11" s="40"/>
      <c r="O11" s="40">
        <v>595</v>
      </c>
      <c r="P11" s="40">
        <v>600</v>
      </c>
      <c r="Q11" s="40"/>
      <c r="R11" s="40">
        <v>580</v>
      </c>
      <c r="S11" s="40">
        <v>598</v>
      </c>
      <c r="T11" s="40"/>
      <c r="U11" s="40"/>
      <c r="V11" s="40"/>
      <c r="W11" s="40">
        <v>515</v>
      </c>
      <c r="X11" s="40">
        <v>479</v>
      </c>
    </row>
    <row r="12" spans="1:27" x14ac:dyDescent="0.35">
      <c r="A12" s="2" t="s">
        <v>26</v>
      </c>
      <c r="B12" s="40"/>
      <c r="C12" s="40"/>
      <c r="D12" s="40">
        <v>0</v>
      </c>
      <c r="E12" s="40">
        <v>319</v>
      </c>
      <c r="F12" s="40">
        <v>412</v>
      </c>
      <c r="G12" s="40">
        <v>437</v>
      </c>
      <c r="H12" s="40">
        <v>461</v>
      </c>
      <c r="I12" s="40">
        <v>477</v>
      </c>
      <c r="J12" s="40"/>
      <c r="K12" s="40">
        <v>483</v>
      </c>
      <c r="L12" s="40">
        <v>558</v>
      </c>
      <c r="M12" s="40"/>
      <c r="N12" s="40">
        <v>573</v>
      </c>
      <c r="O12" s="40"/>
      <c r="P12" s="40">
        <v>567</v>
      </c>
      <c r="Q12" s="40">
        <v>577</v>
      </c>
      <c r="R12" s="40">
        <v>497</v>
      </c>
      <c r="S12" s="40">
        <v>575</v>
      </c>
      <c r="T12" s="40">
        <v>595</v>
      </c>
      <c r="U12" s="40">
        <v>605</v>
      </c>
      <c r="V12" s="40"/>
      <c r="W12" s="40">
        <v>622</v>
      </c>
      <c r="X12" s="40">
        <v>628</v>
      </c>
    </row>
    <row r="13" spans="1:27" x14ac:dyDescent="0.35">
      <c r="A13" s="2" t="s">
        <v>53</v>
      </c>
      <c r="B13" s="40"/>
      <c r="C13" s="40"/>
      <c r="D13" s="40"/>
      <c r="E13" s="40"/>
      <c r="F13" s="40"/>
      <c r="G13" s="40"/>
      <c r="H13" s="40">
        <v>0</v>
      </c>
      <c r="I13" s="40">
        <v>361</v>
      </c>
      <c r="J13" s="40"/>
      <c r="K13" s="40">
        <v>417</v>
      </c>
      <c r="L13" s="40">
        <v>429</v>
      </c>
      <c r="M13" s="40"/>
      <c r="N13" s="40">
        <v>432</v>
      </c>
      <c r="O13" s="40"/>
      <c r="P13" s="40">
        <v>451</v>
      </c>
      <c r="Q13" s="40">
        <v>566</v>
      </c>
      <c r="R13" s="40"/>
      <c r="S13" s="40">
        <v>513</v>
      </c>
      <c r="T13" s="40">
        <v>555</v>
      </c>
      <c r="U13" s="40">
        <v>518</v>
      </c>
      <c r="V13" s="40"/>
      <c r="W13" s="40">
        <v>536</v>
      </c>
      <c r="X13" s="40"/>
    </row>
    <row r="14" spans="1:27" x14ac:dyDescent="0.35">
      <c r="A14" s="2" t="s">
        <v>217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>
        <v>410</v>
      </c>
      <c r="U14" s="40"/>
      <c r="V14" s="40"/>
      <c r="W14" s="40">
        <v>405</v>
      </c>
      <c r="X14" s="40"/>
    </row>
    <row r="15" spans="1:27" x14ac:dyDescent="0.35">
      <c r="A15" s="2" t="s">
        <v>19</v>
      </c>
      <c r="B15" s="40"/>
      <c r="C15" s="40"/>
      <c r="D15" s="40"/>
      <c r="E15" s="40">
        <v>393</v>
      </c>
      <c r="F15" s="40">
        <v>486</v>
      </c>
      <c r="G15" s="40">
        <v>443</v>
      </c>
      <c r="H15" s="40">
        <v>529</v>
      </c>
      <c r="I15" s="40">
        <v>590</v>
      </c>
      <c r="J15" s="40">
        <v>559</v>
      </c>
      <c r="K15" s="40">
        <v>575</v>
      </c>
      <c r="L15" s="40"/>
      <c r="M15" s="40">
        <v>596</v>
      </c>
      <c r="N15" s="40"/>
      <c r="O15" s="40"/>
      <c r="P15" s="40">
        <v>610</v>
      </c>
      <c r="Q15" s="40">
        <v>0</v>
      </c>
      <c r="R15" s="40"/>
      <c r="S15" s="40">
        <v>553</v>
      </c>
      <c r="T15" s="40">
        <v>592</v>
      </c>
      <c r="U15" s="40">
        <v>581</v>
      </c>
      <c r="V15" s="40">
        <v>595</v>
      </c>
      <c r="W15" s="40"/>
      <c r="X15" s="40"/>
    </row>
    <row r="16" spans="1:27" x14ac:dyDescent="0.35">
      <c r="A16" s="2" t="s">
        <v>222</v>
      </c>
      <c r="B16" s="40"/>
      <c r="C16" s="40">
        <v>367</v>
      </c>
      <c r="D16" s="40">
        <v>444</v>
      </c>
      <c r="E16" s="40">
        <v>430</v>
      </c>
      <c r="F16" s="40">
        <v>549</v>
      </c>
      <c r="G16" s="40">
        <v>501</v>
      </c>
      <c r="H16" s="40">
        <v>544</v>
      </c>
      <c r="I16" s="40">
        <v>546</v>
      </c>
      <c r="J16" s="40"/>
      <c r="K16" s="40">
        <v>470</v>
      </c>
      <c r="L16" s="40"/>
      <c r="M16" s="40">
        <v>476</v>
      </c>
      <c r="N16" s="40">
        <v>504</v>
      </c>
      <c r="O16" s="40">
        <v>531</v>
      </c>
      <c r="P16" s="40">
        <v>492</v>
      </c>
      <c r="Q16" s="40">
        <v>520</v>
      </c>
      <c r="R16" s="40"/>
      <c r="S16" s="40">
        <v>546</v>
      </c>
      <c r="T16" s="40">
        <v>556</v>
      </c>
      <c r="U16" s="40">
        <v>534</v>
      </c>
      <c r="V16" s="40">
        <v>506</v>
      </c>
      <c r="W16" s="40">
        <v>544</v>
      </c>
      <c r="X16" s="40">
        <v>558</v>
      </c>
    </row>
    <row r="17" spans="1:24" x14ac:dyDescent="0.35">
      <c r="A17" s="2" t="s">
        <v>216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>
        <v>476</v>
      </c>
      <c r="U17" s="40">
        <v>417</v>
      </c>
      <c r="V17" s="40">
        <v>472</v>
      </c>
      <c r="W17" s="40">
        <v>454</v>
      </c>
      <c r="X17" s="40"/>
    </row>
    <row r="18" spans="1:24" x14ac:dyDescent="0.35">
      <c r="A18" s="2" t="s">
        <v>57</v>
      </c>
      <c r="B18" s="40"/>
      <c r="C18" s="40"/>
      <c r="D18" s="40"/>
      <c r="E18" s="40"/>
      <c r="F18" s="40">
        <v>433</v>
      </c>
      <c r="G18" s="40">
        <v>474</v>
      </c>
      <c r="H18" s="40">
        <v>519</v>
      </c>
      <c r="I18" s="40">
        <v>555</v>
      </c>
      <c r="J18" s="40">
        <v>505</v>
      </c>
      <c r="K18" s="40"/>
      <c r="L18" s="40">
        <v>510</v>
      </c>
      <c r="M18" s="40">
        <v>447</v>
      </c>
      <c r="N18" s="40"/>
      <c r="O18" s="40"/>
      <c r="P18" s="40">
        <v>404</v>
      </c>
      <c r="Q18" s="40">
        <v>453</v>
      </c>
      <c r="R18" s="40"/>
      <c r="S18" s="40">
        <v>0</v>
      </c>
      <c r="T18" s="40"/>
      <c r="U18" s="40">
        <v>400</v>
      </c>
      <c r="V18" s="40"/>
      <c r="W18" s="40"/>
      <c r="X18" s="40">
        <v>404</v>
      </c>
    </row>
    <row r="19" spans="1:24" x14ac:dyDescent="0.35">
      <c r="A19" s="2" t="s">
        <v>30</v>
      </c>
      <c r="B19" s="40"/>
      <c r="C19" s="40"/>
      <c r="D19" s="40"/>
      <c r="E19" s="40"/>
      <c r="F19" s="40">
        <v>404</v>
      </c>
      <c r="G19" s="40">
        <v>556</v>
      </c>
      <c r="H19" s="40">
        <v>560</v>
      </c>
      <c r="I19" s="40">
        <v>596</v>
      </c>
      <c r="J19" s="40"/>
      <c r="K19" s="40">
        <v>613</v>
      </c>
      <c r="L19" s="40"/>
      <c r="M19" s="40"/>
      <c r="N19" s="40">
        <v>652</v>
      </c>
      <c r="O19" s="40"/>
      <c r="P19" s="40"/>
      <c r="Q19" s="40">
        <v>638</v>
      </c>
      <c r="R19" s="40"/>
      <c r="S19" s="40">
        <v>662</v>
      </c>
      <c r="T19" s="40"/>
      <c r="U19" s="40">
        <v>0</v>
      </c>
      <c r="V19" s="40">
        <v>655</v>
      </c>
      <c r="W19" s="40"/>
      <c r="X19" s="40">
        <v>643</v>
      </c>
    </row>
    <row r="20" spans="1:24" x14ac:dyDescent="0.35">
      <c r="A20" s="2" t="s">
        <v>18</v>
      </c>
      <c r="B20" s="40"/>
      <c r="C20" s="40"/>
      <c r="D20" s="40"/>
      <c r="E20" s="40">
        <v>452</v>
      </c>
      <c r="F20" s="40">
        <v>541</v>
      </c>
      <c r="G20" s="40">
        <v>455</v>
      </c>
      <c r="H20" s="40">
        <v>484</v>
      </c>
      <c r="I20" s="40">
        <v>518</v>
      </c>
      <c r="J20" s="40"/>
      <c r="K20" s="40">
        <v>418</v>
      </c>
      <c r="L20" s="40"/>
      <c r="M20" s="40">
        <v>498</v>
      </c>
      <c r="N20" s="40">
        <v>542</v>
      </c>
      <c r="O20" s="40">
        <v>460</v>
      </c>
      <c r="P20" s="40">
        <v>476</v>
      </c>
      <c r="Q20" s="40"/>
      <c r="R20" s="40">
        <v>524</v>
      </c>
      <c r="S20" s="40">
        <v>568</v>
      </c>
      <c r="T20" s="40">
        <v>534</v>
      </c>
      <c r="U20" s="40">
        <v>530</v>
      </c>
      <c r="V20" s="40">
        <v>553</v>
      </c>
      <c r="W20" s="40">
        <v>592</v>
      </c>
      <c r="X20" s="40">
        <v>582</v>
      </c>
    </row>
    <row r="21" spans="1:24" x14ac:dyDescent="0.35">
      <c r="A21" s="2" t="s">
        <v>11</v>
      </c>
      <c r="B21" s="40"/>
      <c r="C21" s="40">
        <v>310</v>
      </c>
      <c r="D21" s="40">
        <v>396</v>
      </c>
      <c r="E21" s="40">
        <v>494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x14ac:dyDescent="0.35">
      <c r="A22" s="2" t="s">
        <v>27</v>
      </c>
      <c r="B22" s="40"/>
      <c r="C22" s="40"/>
      <c r="D22" s="40"/>
      <c r="E22" s="40"/>
      <c r="F22" s="40">
        <v>504</v>
      </c>
      <c r="G22" s="40">
        <v>532</v>
      </c>
      <c r="H22" s="40">
        <v>484</v>
      </c>
      <c r="I22" s="40">
        <v>533</v>
      </c>
      <c r="J22" s="40"/>
      <c r="K22" s="40">
        <v>515</v>
      </c>
      <c r="L22" s="40">
        <v>545</v>
      </c>
      <c r="M22" s="40"/>
      <c r="N22" s="40"/>
      <c r="O22" s="40">
        <v>459</v>
      </c>
      <c r="P22" s="40">
        <v>472</v>
      </c>
      <c r="Q22" s="40">
        <v>402</v>
      </c>
      <c r="R22" s="40"/>
      <c r="S22" s="40"/>
      <c r="T22" s="40"/>
      <c r="U22" s="40"/>
      <c r="V22" s="40"/>
      <c r="W22" s="40"/>
      <c r="X22" s="40"/>
    </row>
    <row r="23" spans="1:24" x14ac:dyDescent="0.35">
      <c r="A23" s="2" t="s">
        <v>240</v>
      </c>
      <c r="B23" s="40"/>
      <c r="C23" s="40"/>
      <c r="D23" s="40"/>
      <c r="E23" s="40"/>
      <c r="F23" s="40"/>
      <c r="G23" s="40"/>
      <c r="H23" s="40">
        <v>0</v>
      </c>
      <c r="I23" s="40">
        <v>354</v>
      </c>
      <c r="J23" s="40"/>
      <c r="K23" s="40">
        <v>412</v>
      </c>
      <c r="L23" s="40">
        <v>449</v>
      </c>
      <c r="M23" s="40"/>
      <c r="N23" s="40">
        <v>487</v>
      </c>
      <c r="O23" s="40"/>
      <c r="P23" s="40">
        <v>466</v>
      </c>
      <c r="Q23" s="40">
        <v>477</v>
      </c>
      <c r="R23" s="40"/>
      <c r="S23" s="40">
        <v>0</v>
      </c>
      <c r="T23" s="40"/>
      <c r="U23" s="40">
        <v>461</v>
      </c>
      <c r="V23" s="40"/>
      <c r="W23" s="40"/>
      <c r="X23" s="40">
        <v>454</v>
      </c>
    </row>
    <row r="24" spans="1:24" x14ac:dyDescent="0.35">
      <c r="A24" s="2" t="s">
        <v>61</v>
      </c>
      <c r="B24" s="40"/>
      <c r="C24" s="40"/>
      <c r="D24" s="40"/>
      <c r="E24" s="40"/>
      <c r="F24" s="40"/>
      <c r="G24" s="40"/>
      <c r="H24" s="40"/>
      <c r="I24" s="40"/>
      <c r="J24" s="40"/>
      <c r="K24" s="40">
        <v>0</v>
      </c>
      <c r="L24" s="40">
        <v>322</v>
      </c>
      <c r="M24" s="40"/>
      <c r="N24" s="40">
        <v>336</v>
      </c>
      <c r="O24" s="40"/>
      <c r="P24" s="40">
        <v>345</v>
      </c>
      <c r="Q24" s="40"/>
      <c r="R24" s="40"/>
      <c r="S24" s="40">
        <v>0</v>
      </c>
      <c r="T24" s="40"/>
      <c r="U24" s="40"/>
      <c r="V24" s="40"/>
      <c r="W24" s="40"/>
      <c r="X24" s="40"/>
    </row>
    <row r="25" spans="1:24" x14ac:dyDescent="0.35">
      <c r="A25" s="2" t="s">
        <v>52</v>
      </c>
      <c r="B25" s="40"/>
      <c r="C25" s="40"/>
      <c r="D25" s="40"/>
      <c r="E25" s="40"/>
      <c r="F25" s="40"/>
      <c r="G25" s="40"/>
      <c r="H25" s="40">
        <v>457</v>
      </c>
      <c r="I25" s="40">
        <v>455</v>
      </c>
      <c r="J25" s="40"/>
      <c r="K25" s="40">
        <v>422</v>
      </c>
      <c r="L25" s="40"/>
      <c r="M25" s="40">
        <v>468</v>
      </c>
      <c r="N25" s="40">
        <v>451</v>
      </c>
      <c r="O25" s="40"/>
      <c r="P25" s="40">
        <v>416</v>
      </c>
      <c r="Q25" s="40"/>
      <c r="R25" s="40">
        <v>449</v>
      </c>
      <c r="S25" s="40">
        <v>477</v>
      </c>
      <c r="T25" s="40">
        <v>525</v>
      </c>
      <c r="U25" s="40"/>
      <c r="V25" s="40">
        <v>504</v>
      </c>
      <c r="W25" s="40">
        <v>556</v>
      </c>
      <c r="X25" s="40">
        <v>565</v>
      </c>
    </row>
    <row r="26" spans="1:24" x14ac:dyDescent="0.35">
      <c r="A26" s="2" t="s">
        <v>238</v>
      </c>
      <c r="B26" s="40"/>
      <c r="C26" s="40"/>
      <c r="D26" s="40"/>
      <c r="E26" s="40">
        <v>341</v>
      </c>
      <c r="F26" s="40"/>
      <c r="G26" s="40">
        <v>382</v>
      </c>
      <c r="H26" s="40"/>
      <c r="I26" s="40">
        <v>389</v>
      </c>
      <c r="J26" s="40"/>
      <c r="K26" s="40">
        <v>385</v>
      </c>
      <c r="L26" s="40"/>
      <c r="M26" s="40"/>
      <c r="N26" s="40">
        <v>439</v>
      </c>
      <c r="O26" s="40"/>
      <c r="P26" s="40"/>
      <c r="Q26" s="40">
        <v>383</v>
      </c>
      <c r="R26" s="40"/>
      <c r="S26" s="40">
        <v>444</v>
      </c>
      <c r="T26" s="40"/>
      <c r="U26" s="40">
        <v>396</v>
      </c>
      <c r="V26" s="40"/>
      <c r="W26" s="40"/>
      <c r="X26" s="40">
        <v>434</v>
      </c>
    </row>
    <row r="27" spans="1:24" x14ac:dyDescent="0.35">
      <c r="A27" s="2" t="s">
        <v>235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>
        <v>508</v>
      </c>
      <c r="T27" s="40">
        <v>488</v>
      </c>
      <c r="U27" s="40"/>
      <c r="V27" s="40">
        <v>507</v>
      </c>
      <c r="W27" s="40">
        <v>500</v>
      </c>
      <c r="X27" s="40"/>
    </row>
    <row r="28" spans="1:24" x14ac:dyDescent="0.35">
      <c r="A28" s="2" t="s">
        <v>33</v>
      </c>
      <c r="B28" s="40"/>
      <c r="C28" s="40"/>
      <c r="D28" s="40"/>
      <c r="E28" s="40"/>
      <c r="F28" s="40">
        <v>347</v>
      </c>
      <c r="G28" s="40">
        <v>396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x14ac:dyDescent="0.35">
      <c r="A29" s="2" t="s">
        <v>85</v>
      </c>
      <c r="B29" s="40"/>
      <c r="C29" s="40"/>
      <c r="D29" s="40"/>
      <c r="E29" s="40"/>
      <c r="F29" s="40"/>
      <c r="G29" s="40"/>
      <c r="H29" s="40">
        <v>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x14ac:dyDescent="0.35">
      <c r="A30" s="2" t="s">
        <v>140</v>
      </c>
      <c r="B30" s="40">
        <v>580</v>
      </c>
      <c r="C30" s="40">
        <v>577</v>
      </c>
      <c r="D30" s="40">
        <v>533</v>
      </c>
      <c r="E30" s="40">
        <v>579</v>
      </c>
      <c r="F30" s="40">
        <v>600</v>
      </c>
      <c r="G30" s="40">
        <v>552</v>
      </c>
      <c r="H30" s="40">
        <v>556</v>
      </c>
      <c r="I30" s="40">
        <v>598</v>
      </c>
      <c r="J30" s="40">
        <v>603</v>
      </c>
      <c r="K30" s="40"/>
      <c r="L30" s="40"/>
      <c r="M30" s="40">
        <v>614</v>
      </c>
      <c r="N30" s="40"/>
      <c r="O30" s="40">
        <v>571</v>
      </c>
      <c r="P30" s="40">
        <v>609</v>
      </c>
      <c r="Q30" s="40"/>
      <c r="R30" s="40"/>
      <c r="S30" s="40">
        <v>597</v>
      </c>
      <c r="T30" s="40">
        <v>614</v>
      </c>
      <c r="U30" s="40"/>
      <c r="V30" s="40">
        <v>603</v>
      </c>
      <c r="W30" s="40"/>
      <c r="X30" s="40">
        <v>608</v>
      </c>
    </row>
    <row r="31" spans="1:24" x14ac:dyDescent="0.35">
      <c r="A31" s="2" t="s">
        <v>244</v>
      </c>
      <c r="B31" s="40"/>
      <c r="C31" s="40"/>
      <c r="D31" s="40"/>
      <c r="E31" s="40"/>
      <c r="F31" s="40"/>
      <c r="G31" s="40"/>
      <c r="H31" s="40">
        <v>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x14ac:dyDescent="0.35">
      <c r="A32" s="2" t="s">
        <v>237</v>
      </c>
      <c r="B32" s="40"/>
      <c r="C32" s="40"/>
      <c r="D32" s="40">
        <v>342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x14ac:dyDescent="0.35">
      <c r="A33" s="2" t="s">
        <v>120</v>
      </c>
      <c r="B33" s="40"/>
      <c r="C33" s="40"/>
      <c r="D33" s="40"/>
      <c r="E33" s="40">
        <v>363</v>
      </c>
      <c r="F33" s="40">
        <v>509</v>
      </c>
      <c r="G33" s="40">
        <v>494</v>
      </c>
      <c r="H33" s="40">
        <v>491</v>
      </c>
      <c r="I33" s="40">
        <v>508</v>
      </c>
      <c r="J33" s="40"/>
      <c r="K33" s="40">
        <v>434</v>
      </c>
      <c r="L33" s="40"/>
      <c r="M33" s="40">
        <v>489</v>
      </c>
      <c r="N33" s="40">
        <v>506</v>
      </c>
      <c r="O33" s="40"/>
      <c r="P33" s="40">
        <v>544</v>
      </c>
      <c r="Q33" s="40">
        <v>521</v>
      </c>
      <c r="R33" s="40"/>
      <c r="S33" s="40">
        <v>0</v>
      </c>
      <c r="T33" s="40">
        <v>528</v>
      </c>
      <c r="U33" s="40">
        <v>520</v>
      </c>
      <c r="V33" s="40">
        <v>522</v>
      </c>
      <c r="W33" s="40">
        <v>545</v>
      </c>
      <c r="X33" s="40">
        <v>506</v>
      </c>
    </row>
    <row r="34" spans="1:24" x14ac:dyDescent="0.35">
      <c r="A34" s="2" t="s">
        <v>32</v>
      </c>
      <c r="B34" s="40"/>
      <c r="C34" s="40"/>
      <c r="D34" s="40"/>
      <c r="E34" s="40"/>
      <c r="F34" s="40">
        <v>350</v>
      </c>
      <c r="G34" s="40"/>
      <c r="H34" s="40">
        <v>411</v>
      </c>
      <c r="I34" s="40">
        <v>419</v>
      </c>
      <c r="J34" s="40"/>
      <c r="K34" s="40">
        <v>365</v>
      </c>
      <c r="L34" s="40">
        <v>488</v>
      </c>
      <c r="M34" s="40">
        <v>501</v>
      </c>
      <c r="N34" s="40">
        <v>508</v>
      </c>
      <c r="O34" s="40">
        <v>537</v>
      </c>
      <c r="P34" s="40">
        <v>547</v>
      </c>
      <c r="Q34" s="40">
        <v>592</v>
      </c>
      <c r="R34" s="40">
        <v>507</v>
      </c>
      <c r="S34" s="40">
        <v>577</v>
      </c>
      <c r="T34" s="40">
        <v>597</v>
      </c>
      <c r="U34" s="40">
        <v>563</v>
      </c>
      <c r="V34" s="40"/>
      <c r="W34" s="40">
        <v>588</v>
      </c>
      <c r="X34" s="40">
        <v>595</v>
      </c>
    </row>
    <row r="35" spans="1:24" x14ac:dyDescent="0.35">
      <c r="A35" s="2" t="s">
        <v>117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>
        <v>0</v>
      </c>
      <c r="P35" s="40">
        <v>402</v>
      </c>
      <c r="Q35" s="40"/>
      <c r="R35" s="40"/>
      <c r="S35" s="40">
        <v>378</v>
      </c>
      <c r="T35" s="40"/>
      <c r="U35" s="40"/>
      <c r="V35" s="40">
        <v>0</v>
      </c>
      <c r="W35" s="40"/>
      <c r="X35" s="40">
        <v>0</v>
      </c>
    </row>
    <row r="36" spans="1:24" x14ac:dyDescent="0.35">
      <c r="A36" s="2" t="s">
        <v>51</v>
      </c>
      <c r="B36" s="40"/>
      <c r="C36" s="40"/>
      <c r="D36" s="40"/>
      <c r="E36" s="40"/>
      <c r="F36" s="40"/>
      <c r="G36" s="40"/>
      <c r="H36" s="40">
        <v>0</v>
      </c>
      <c r="I36" s="40">
        <v>542</v>
      </c>
      <c r="J36" s="40"/>
      <c r="K36" s="40">
        <v>514</v>
      </c>
      <c r="L36" s="40"/>
      <c r="M36" s="40">
        <v>422</v>
      </c>
      <c r="N36" s="40"/>
      <c r="O36" s="40">
        <v>488</v>
      </c>
      <c r="P36" s="40">
        <v>435</v>
      </c>
      <c r="Q36" s="40"/>
      <c r="R36" s="40"/>
      <c r="S36" s="40">
        <v>441</v>
      </c>
      <c r="T36" s="40"/>
      <c r="U36" s="40">
        <v>0</v>
      </c>
      <c r="V36" s="40"/>
      <c r="W36" s="40"/>
      <c r="X36" s="40"/>
    </row>
    <row r="37" spans="1:24" x14ac:dyDescent="0.35">
      <c r="A37" s="2" t="s">
        <v>0</v>
      </c>
      <c r="B37" s="40">
        <v>569</v>
      </c>
      <c r="C37" s="40">
        <v>526</v>
      </c>
      <c r="D37" s="40">
        <v>577</v>
      </c>
      <c r="E37" s="40">
        <v>563</v>
      </c>
      <c r="F37" s="40">
        <v>603</v>
      </c>
      <c r="G37" s="40">
        <v>640</v>
      </c>
      <c r="H37" s="40">
        <v>625</v>
      </c>
      <c r="I37" s="40">
        <v>634</v>
      </c>
      <c r="J37" s="40"/>
      <c r="K37" s="40"/>
      <c r="L37" s="40">
        <v>624</v>
      </c>
      <c r="M37" s="40"/>
      <c r="N37" s="40"/>
      <c r="O37" s="40">
        <v>616</v>
      </c>
      <c r="P37" s="40"/>
      <c r="Q37" s="40">
        <v>604</v>
      </c>
      <c r="R37" s="40">
        <v>622</v>
      </c>
      <c r="S37" s="40"/>
      <c r="T37" s="40"/>
      <c r="U37" s="40">
        <v>613</v>
      </c>
      <c r="V37" s="40">
        <v>0</v>
      </c>
      <c r="W37" s="40">
        <v>610</v>
      </c>
      <c r="X37" s="40"/>
    </row>
    <row r="38" spans="1:24" x14ac:dyDescent="0.35">
      <c r="A38" s="2" t="s">
        <v>10</v>
      </c>
      <c r="B38" s="40"/>
      <c r="C38" s="40">
        <v>322</v>
      </c>
      <c r="D38" s="40">
        <v>345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35">
      <c r="A39" s="2" t="s">
        <v>28</v>
      </c>
      <c r="B39" s="40"/>
      <c r="C39" s="40"/>
      <c r="D39" s="40"/>
      <c r="E39" s="40"/>
      <c r="F39" s="40">
        <v>445</v>
      </c>
      <c r="G39" s="40">
        <v>419</v>
      </c>
      <c r="H39" s="40">
        <v>519</v>
      </c>
      <c r="I39" s="40">
        <v>507</v>
      </c>
      <c r="J39" s="40"/>
      <c r="K39" s="40">
        <v>460</v>
      </c>
      <c r="L39" s="40">
        <v>486</v>
      </c>
      <c r="M39" s="40"/>
      <c r="N39" s="40">
        <v>518</v>
      </c>
      <c r="O39" s="40"/>
      <c r="P39" s="40">
        <v>566</v>
      </c>
      <c r="Q39" s="40"/>
      <c r="R39" s="40">
        <v>553</v>
      </c>
      <c r="S39" s="40">
        <v>0</v>
      </c>
      <c r="T39" s="40">
        <v>584</v>
      </c>
      <c r="U39" s="40"/>
      <c r="V39" s="40"/>
      <c r="W39" s="40">
        <v>572</v>
      </c>
      <c r="X39" s="40">
        <v>564</v>
      </c>
    </row>
    <row r="40" spans="1:24" x14ac:dyDescent="0.35">
      <c r="A40" s="2" t="s">
        <v>118</v>
      </c>
      <c r="B40" s="40"/>
      <c r="C40" s="40"/>
      <c r="D40" s="40"/>
      <c r="E40" s="40"/>
      <c r="F40" s="40"/>
      <c r="G40" s="40"/>
      <c r="H40" s="40"/>
      <c r="I40" s="40"/>
      <c r="J40" s="40"/>
      <c r="K40" s="40">
        <v>0</v>
      </c>
      <c r="L40" s="40">
        <v>327</v>
      </c>
      <c r="M40" s="40"/>
      <c r="N40" s="40">
        <v>333</v>
      </c>
      <c r="O40" s="40"/>
      <c r="P40" s="40"/>
      <c r="Q40" s="40">
        <v>366</v>
      </c>
      <c r="R40" s="40"/>
      <c r="S40" s="40"/>
      <c r="T40" s="40">
        <v>356</v>
      </c>
      <c r="U40" s="40"/>
      <c r="V40" s="40"/>
      <c r="W40" s="40">
        <v>380</v>
      </c>
      <c r="X40" s="40"/>
    </row>
    <row r="41" spans="1:24" x14ac:dyDescent="0.35">
      <c r="A41" s="2" t="s">
        <v>22</v>
      </c>
      <c r="B41" s="40"/>
      <c r="C41" s="40"/>
      <c r="D41" s="40"/>
      <c r="E41" s="40">
        <v>364</v>
      </c>
      <c r="F41" s="40">
        <v>389</v>
      </c>
      <c r="G41" s="40">
        <v>430</v>
      </c>
      <c r="H41" s="40">
        <v>471</v>
      </c>
      <c r="I41" s="40">
        <v>494</v>
      </c>
      <c r="J41" s="40"/>
      <c r="K41" s="40">
        <v>474</v>
      </c>
      <c r="L41" s="40"/>
      <c r="M41" s="40">
        <v>412</v>
      </c>
      <c r="N41" s="40"/>
      <c r="O41" s="40"/>
      <c r="P41" s="40">
        <v>422</v>
      </c>
      <c r="Q41" s="40">
        <v>531</v>
      </c>
      <c r="R41" s="40"/>
      <c r="S41" s="40">
        <v>493</v>
      </c>
      <c r="T41" s="40"/>
      <c r="U41" s="40">
        <v>436</v>
      </c>
      <c r="V41" s="40"/>
      <c r="W41" s="40">
        <v>439</v>
      </c>
      <c r="X41" s="40"/>
    </row>
    <row r="42" spans="1:24" x14ac:dyDescent="0.35">
      <c r="A42" s="2" t="s">
        <v>24</v>
      </c>
      <c r="B42" s="40"/>
      <c r="C42" s="40"/>
      <c r="D42" s="40"/>
      <c r="E42" s="40">
        <v>350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x14ac:dyDescent="0.35">
      <c r="A43" s="2" t="s">
        <v>245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>
        <v>0</v>
      </c>
      <c r="U43" s="40"/>
      <c r="V43" s="40">
        <v>0</v>
      </c>
      <c r="W43" s="40"/>
      <c r="X43" s="40"/>
    </row>
    <row r="44" spans="1:24" x14ac:dyDescent="0.35">
      <c r="A44" s="2" t="s">
        <v>119</v>
      </c>
      <c r="B44" s="40"/>
      <c r="C44" s="40"/>
      <c r="D44" s="40"/>
      <c r="E44" s="40"/>
      <c r="F44" s="40"/>
      <c r="G44" s="40"/>
      <c r="H44" s="40">
        <v>396</v>
      </c>
      <c r="I44" s="40">
        <v>336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x14ac:dyDescent="0.35">
      <c r="A45" s="2" t="s">
        <v>31</v>
      </c>
      <c r="B45" s="40"/>
      <c r="C45" s="40"/>
      <c r="D45" s="40"/>
      <c r="E45" s="40"/>
      <c r="F45" s="40">
        <v>400</v>
      </c>
      <c r="G45" s="40">
        <v>334</v>
      </c>
      <c r="H45" s="40">
        <v>365</v>
      </c>
      <c r="I45" s="40">
        <v>356</v>
      </c>
      <c r="J45" s="40"/>
      <c r="K45" s="40">
        <v>340</v>
      </c>
      <c r="L45" s="40"/>
      <c r="M45" s="40"/>
      <c r="N45" s="40">
        <v>470</v>
      </c>
      <c r="O45" s="40"/>
      <c r="P45" s="40">
        <v>463</v>
      </c>
      <c r="Q45" s="40">
        <v>464</v>
      </c>
      <c r="R45" s="40"/>
      <c r="S45" s="40"/>
      <c r="T45" s="40">
        <v>513</v>
      </c>
      <c r="U45" s="40"/>
      <c r="V45" s="40"/>
      <c r="W45" s="40">
        <v>457</v>
      </c>
      <c r="X45" s="40"/>
    </row>
    <row r="46" spans="1:24" x14ac:dyDescent="0.35">
      <c r="A46" s="2" t="s">
        <v>239</v>
      </c>
      <c r="B46" s="40"/>
      <c r="C46" s="40"/>
      <c r="D46" s="40"/>
      <c r="E46" s="40"/>
      <c r="F46" s="40"/>
      <c r="G46" s="40"/>
      <c r="H46" s="40">
        <v>375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x14ac:dyDescent="0.35">
      <c r="A47" s="2" t="s">
        <v>241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>
        <v>415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x14ac:dyDescent="0.35">
      <c r="A48" s="2" t="s">
        <v>1</v>
      </c>
      <c r="B48" s="40">
        <v>509</v>
      </c>
      <c r="C48" s="40">
        <v>431</v>
      </c>
      <c r="D48" s="40">
        <v>530</v>
      </c>
      <c r="E48" s="40">
        <v>493</v>
      </c>
      <c r="F48" s="40">
        <v>573</v>
      </c>
      <c r="G48" s="40">
        <v>559</v>
      </c>
      <c r="H48" s="40">
        <v>486</v>
      </c>
      <c r="I48" s="40">
        <v>570</v>
      </c>
      <c r="J48" s="40">
        <v>480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x14ac:dyDescent="0.35">
      <c r="A49" s="2" t="s">
        <v>252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>
        <v>0</v>
      </c>
      <c r="T49" s="40"/>
      <c r="U49" s="40"/>
      <c r="V49" s="40"/>
      <c r="W49" s="40">
        <v>0</v>
      </c>
      <c r="X49" s="40"/>
    </row>
    <row r="50" spans="1:24" x14ac:dyDescent="0.35">
      <c r="A50" s="2" t="s">
        <v>242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486</v>
      </c>
      <c r="R50" s="40"/>
      <c r="S50" s="40">
        <v>517</v>
      </c>
      <c r="T50" s="40"/>
      <c r="U50" s="40">
        <v>512</v>
      </c>
      <c r="V50" s="40"/>
      <c r="W50" s="40">
        <v>550</v>
      </c>
      <c r="X50" s="40"/>
    </row>
    <row r="51" spans="1:24" x14ac:dyDescent="0.35">
      <c r="A51" s="2" t="s">
        <v>77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>
        <v>504</v>
      </c>
      <c r="Q51" s="40">
        <v>534</v>
      </c>
      <c r="R51" s="40">
        <v>525</v>
      </c>
      <c r="S51" s="40">
        <v>547</v>
      </c>
      <c r="T51" s="40"/>
      <c r="U51" s="40">
        <v>481</v>
      </c>
      <c r="V51" s="40">
        <v>558</v>
      </c>
      <c r="W51" s="40">
        <v>584</v>
      </c>
      <c r="X51" s="40">
        <v>573</v>
      </c>
    </row>
    <row r="52" spans="1:24" x14ac:dyDescent="0.35">
      <c r="A52" s="2" t="s">
        <v>60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>
        <v>356</v>
      </c>
      <c r="M52" s="40"/>
      <c r="N52" s="40"/>
      <c r="O52" s="40">
        <v>368</v>
      </c>
      <c r="P52" s="40"/>
      <c r="Q52" s="40"/>
      <c r="R52" s="40">
        <v>363</v>
      </c>
      <c r="S52" s="40"/>
      <c r="T52" s="40">
        <v>420</v>
      </c>
      <c r="U52" s="40"/>
      <c r="V52" s="40">
        <v>421</v>
      </c>
      <c r="W52" s="40"/>
      <c r="X52" s="40">
        <v>439</v>
      </c>
    </row>
    <row r="53" spans="1:24" x14ac:dyDescent="0.35">
      <c r="A53" s="2" t="s">
        <v>14</v>
      </c>
      <c r="B53" s="40"/>
      <c r="C53" s="40">
        <v>356</v>
      </c>
      <c r="D53" s="40">
        <v>363</v>
      </c>
      <c r="E53" s="40">
        <v>462</v>
      </c>
      <c r="F53" s="40">
        <v>574</v>
      </c>
      <c r="G53" s="40">
        <v>596</v>
      </c>
      <c r="H53" s="40">
        <v>561</v>
      </c>
      <c r="I53" s="40">
        <v>575</v>
      </c>
      <c r="J53" s="40"/>
      <c r="K53" s="40">
        <v>505</v>
      </c>
      <c r="L53" s="40">
        <v>501</v>
      </c>
      <c r="M53" s="40"/>
      <c r="N53" s="40">
        <v>591</v>
      </c>
      <c r="O53" s="40"/>
      <c r="P53" s="40">
        <v>544</v>
      </c>
      <c r="Q53" s="40"/>
      <c r="R53" s="40">
        <v>540</v>
      </c>
      <c r="S53" s="40"/>
      <c r="T53" s="40">
        <v>559</v>
      </c>
      <c r="U53" s="40">
        <v>541</v>
      </c>
      <c r="V53" s="40"/>
      <c r="W53" s="40">
        <v>550</v>
      </c>
      <c r="X53" s="40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workbookViewId="0">
      <selection activeCell="Q7" sqref="Q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7"/>
  <sheetViews>
    <sheetView showGridLines="0" workbookViewId="0">
      <selection activeCell="A32" sqref="A32:XFD32"/>
    </sheetView>
  </sheetViews>
  <sheetFormatPr defaultRowHeight="14.5" x14ac:dyDescent="0.35"/>
  <cols>
    <col min="2" max="2" width="27.7265625" bestFit="1" customWidth="1"/>
    <col min="26" max="26" width="15" customWidth="1"/>
  </cols>
  <sheetData>
    <row r="1" spans="1:26" x14ac:dyDescent="0.35">
      <c r="A1" t="s">
        <v>263</v>
      </c>
      <c r="B1" t="s">
        <v>4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99</v>
      </c>
      <c r="N1" t="s">
        <v>100</v>
      </c>
      <c r="O1" t="s">
        <v>101</v>
      </c>
      <c r="P1" t="s">
        <v>102</v>
      </c>
      <c r="Q1" t="s">
        <v>103</v>
      </c>
      <c r="R1" t="s">
        <v>104</v>
      </c>
      <c r="S1" t="s">
        <v>105</v>
      </c>
      <c r="T1" t="s">
        <v>106</v>
      </c>
      <c r="U1" t="s">
        <v>107</v>
      </c>
      <c r="V1" t="s">
        <v>108</v>
      </c>
      <c r="W1" t="s">
        <v>236</v>
      </c>
      <c r="X1" t="s">
        <v>254</v>
      </c>
      <c r="Y1" t="s">
        <v>262</v>
      </c>
      <c r="Z1" t="s">
        <v>87</v>
      </c>
    </row>
    <row r="2" spans="1:26" x14ac:dyDescent="0.35">
      <c r="A2">
        <v>1</v>
      </c>
      <c r="B2" s="2" t="s">
        <v>30</v>
      </c>
      <c r="C2" s="40"/>
      <c r="D2" s="40"/>
      <c r="E2" s="40"/>
      <c r="F2" s="40"/>
      <c r="G2" s="40">
        <v>404</v>
      </c>
      <c r="H2" s="40">
        <v>556</v>
      </c>
      <c r="I2" s="40">
        <v>560</v>
      </c>
      <c r="J2" s="40">
        <v>596</v>
      </c>
      <c r="K2" s="40" t="e">
        <f>NA()</f>
        <v>#N/A</v>
      </c>
      <c r="L2" s="40">
        <v>613</v>
      </c>
      <c r="M2" s="40" t="e">
        <f>NA()</f>
        <v>#N/A</v>
      </c>
      <c r="N2" s="40" t="e">
        <f>NA()</f>
        <v>#N/A</v>
      </c>
      <c r="O2" s="40">
        <v>652</v>
      </c>
      <c r="P2" s="40" t="e">
        <f>NA()</f>
        <v>#N/A</v>
      </c>
      <c r="Q2" s="40" t="e">
        <f>NA()</f>
        <v>#N/A</v>
      </c>
      <c r="R2" s="40">
        <v>638</v>
      </c>
      <c r="S2" s="40" t="e">
        <f>NA()</f>
        <v>#N/A</v>
      </c>
      <c r="T2" s="40">
        <v>662</v>
      </c>
      <c r="U2" s="40" t="e">
        <f>NA()</f>
        <v>#N/A</v>
      </c>
      <c r="V2" s="40" t="e">
        <f>NA()</f>
        <v>#N/A</v>
      </c>
      <c r="W2" s="40">
        <v>655</v>
      </c>
      <c r="X2" s="40" t="e">
        <f>NA()</f>
        <v>#N/A</v>
      </c>
      <c r="Y2" s="40">
        <v>643</v>
      </c>
      <c r="Z2">
        <f t="array" ref="Z2">MAX(IF(ISNUMBER(C2:Y2),C2:Y2))</f>
        <v>662</v>
      </c>
    </row>
    <row r="3" spans="1:26" x14ac:dyDescent="0.35">
      <c r="A3">
        <v>2</v>
      </c>
      <c r="B3" s="2" t="s">
        <v>0</v>
      </c>
      <c r="C3" s="40">
        <v>569</v>
      </c>
      <c r="D3" s="40">
        <v>526</v>
      </c>
      <c r="E3" s="40">
        <v>577</v>
      </c>
      <c r="F3" s="40">
        <v>563</v>
      </c>
      <c r="G3" s="40">
        <v>603</v>
      </c>
      <c r="H3" s="40">
        <v>640</v>
      </c>
      <c r="I3" s="40">
        <v>625</v>
      </c>
      <c r="J3" s="40">
        <v>634</v>
      </c>
      <c r="K3" s="40" t="e">
        <f>NA()</f>
        <v>#N/A</v>
      </c>
      <c r="L3" s="40" t="e">
        <f>NA()</f>
        <v>#N/A</v>
      </c>
      <c r="M3" s="40">
        <v>624</v>
      </c>
      <c r="N3" s="40" t="e">
        <f>NA()</f>
        <v>#N/A</v>
      </c>
      <c r="O3" s="40" t="e">
        <f>NA()</f>
        <v>#N/A</v>
      </c>
      <c r="P3" s="40">
        <v>616</v>
      </c>
      <c r="Q3" s="40" t="e">
        <f>NA()</f>
        <v>#N/A</v>
      </c>
      <c r="R3" s="40">
        <v>604</v>
      </c>
      <c r="S3" s="40">
        <v>622</v>
      </c>
      <c r="T3" s="40" t="e">
        <f>NA()</f>
        <v>#N/A</v>
      </c>
      <c r="U3" s="40" t="e">
        <f>NA()</f>
        <v>#N/A</v>
      </c>
      <c r="V3" s="40">
        <v>613</v>
      </c>
      <c r="W3" s="40" t="e">
        <f>NA()</f>
        <v>#N/A</v>
      </c>
      <c r="X3" s="40">
        <v>610</v>
      </c>
      <c r="Y3" s="40"/>
      <c r="Z3">
        <f t="array" ref="Z3">MAX(IF(ISNUMBER(C3:Y3),C3:Y3))</f>
        <v>640</v>
      </c>
    </row>
    <row r="4" spans="1:26" x14ac:dyDescent="0.35">
      <c r="A4">
        <v>3</v>
      </c>
      <c r="B4" s="2" t="s">
        <v>214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>
        <v>553</v>
      </c>
      <c r="Q4" s="40" t="e">
        <f>NA()</f>
        <v>#N/A</v>
      </c>
      <c r="R4" s="40">
        <v>554</v>
      </c>
      <c r="S4" s="40">
        <v>582</v>
      </c>
      <c r="T4" s="40" t="e">
        <f>NA()</f>
        <v>#N/A</v>
      </c>
      <c r="U4" s="40">
        <v>626</v>
      </c>
      <c r="V4" s="40" t="e">
        <f>NA()</f>
        <v>#N/A</v>
      </c>
      <c r="W4" s="40">
        <v>614</v>
      </c>
      <c r="X4" s="40">
        <v>632</v>
      </c>
      <c r="Y4" s="40"/>
      <c r="Z4">
        <f t="array" ref="Z4">MAX(IF(ISNUMBER(C4:Y4),C4:Y4))</f>
        <v>632</v>
      </c>
    </row>
    <row r="5" spans="1:26" x14ac:dyDescent="0.35">
      <c r="A5">
        <v>4</v>
      </c>
      <c r="B5" s="2" t="s">
        <v>26</v>
      </c>
      <c r="C5" s="40"/>
      <c r="D5" s="40"/>
      <c r="E5" s="40"/>
      <c r="F5" s="40">
        <v>319</v>
      </c>
      <c r="G5" s="40">
        <v>412</v>
      </c>
      <c r="H5" s="40">
        <v>437</v>
      </c>
      <c r="I5" s="40">
        <v>461</v>
      </c>
      <c r="J5" s="40">
        <v>477</v>
      </c>
      <c r="K5" s="40" t="e">
        <f>NA()</f>
        <v>#N/A</v>
      </c>
      <c r="L5" s="40">
        <v>483</v>
      </c>
      <c r="M5" s="40">
        <v>558</v>
      </c>
      <c r="N5" s="40" t="e">
        <f>NA()</f>
        <v>#N/A</v>
      </c>
      <c r="O5" s="40">
        <v>573</v>
      </c>
      <c r="P5" s="40" t="e">
        <f>NA()</f>
        <v>#N/A</v>
      </c>
      <c r="Q5" s="40">
        <v>567</v>
      </c>
      <c r="R5" s="40">
        <v>577</v>
      </c>
      <c r="S5" s="40">
        <v>497</v>
      </c>
      <c r="T5" s="40">
        <v>575</v>
      </c>
      <c r="U5" s="40">
        <v>595</v>
      </c>
      <c r="V5" s="40">
        <v>605</v>
      </c>
      <c r="W5" s="40" t="e">
        <f>NA()</f>
        <v>#N/A</v>
      </c>
      <c r="X5" s="40">
        <v>622</v>
      </c>
      <c r="Y5" s="40">
        <v>628</v>
      </c>
      <c r="Z5">
        <f t="array" ref="Z5">MAX(IF(ISNUMBER(C5:Y5),C5:Y5))</f>
        <v>628</v>
      </c>
    </row>
    <row r="6" spans="1:26" x14ac:dyDescent="0.35">
      <c r="A6">
        <v>5</v>
      </c>
      <c r="B6" s="2" t="s">
        <v>140</v>
      </c>
      <c r="C6" s="40">
        <v>580</v>
      </c>
      <c r="D6" s="40">
        <v>577</v>
      </c>
      <c r="E6" s="40">
        <v>533</v>
      </c>
      <c r="F6" s="40">
        <v>579</v>
      </c>
      <c r="G6" s="40">
        <v>600</v>
      </c>
      <c r="H6" s="40">
        <v>552</v>
      </c>
      <c r="I6" s="40">
        <v>556</v>
      </c>
      <c r="J6" s="40">
        <v>598</v>
      </c>
      <c r="K6" s="40">
        <v>603</v>
      </c>
      <c r="L6" s="40" t="e">
        <f>NA()</f>
        <v>#N/A</v>
      </c>
      <c r="M6" s="40" t="e">
        <f>NA()</f>
        <v>#N/A</v>
      </c>
      <c r="N6" s="40">
        <v>614</v>
      </c>
      <c r="O6" s="40" t="e">
        <f>NA()</f>
        <v>#N/A</v>
      </c>
      <c r="P6" s="40">
        <v>571</v>
      </c>
      <c r="Q6" s="40">
        <v>609</v>
      </c>
      <c r="R6" s="40" t="e">
        <f>NA()</f>
        <v>#N/A</v>
      </c>
      <c r="S6" s="40" t="e">
        <f>NA()</f>
        <v>#N/A</v>
      </c>
      <c r="T6" s="40">
        <v>597</v>
      </c>
      <c r="U6" s="40">
        <v>614</v>
      </c>
      <c r="V6" s="40" t="e">
        <f>NA()</f>
        <v>#N/A</v>
      </c>
      <c r="W6" s="40">
        <v>603</v>
      </c>
      <c r="X6" s="40" t="e">
        <f>NA()</f>
        <v>#N/A</v>
      </c>
      <c r="Y6" s="40">
        <v>608</v>
      </c>
      <c r="Z6">
        <f t="array" ref="Z6">MAX(IF(ISNUMBER(C6:Y6),C6:Y6))</f>
        <v>614</v>
      </c>
    </row>
    <row r="7" spans="1:26" x14ac:dyDescent="0.35">
      <c r="A7">
        <v>6</v>
      </c>
      <c r="B7" s="2" t="s">
        <v>19</v>
      </c>
      <c r="C7" s="40"/>
      <c r="D7" s="40"/>
      <c r="E7" s="40"/>
      <c r="F7" s="40">
        <v>393</v>
      </c>
      <c r="G7" s="40">
        <v>486</v>
      </c>
      <c r="H7" s="40">
        <v>443</v>
      </c>
      <c r="I7" s="40">
        <v>529</v>
      </c>
      <c r="J7" s="40">
        <v>590</v>
      </c>
      <c r="K7" s="40">
        <v>559</v>
      </c>
      <c r="L7" s="40">
        <v>575</v>
      </c>
      <c r="M7" s="40" t="e">
        <f>NA()</f>
        <v>#N/A</v>
      </c>
      <c r="N7" s="40">
        <v>596</v>
      </c>
      <c r="O7" s="40" t="e">
        <f>NA()</f>
        <v>#N/A</v>
      </c>
      <c r="P7" s="40" t="e">
        <f>NA()</f>
        <v>#N/A</v>
      </c>
      <c r="Q7" s="40">
        <v>610</v>
      </c>
      <c r="R7" s="40" t="e">
        <f>NA()</f>
        <v>#N/A</v>
      </c>
      <c r="S7" s="40" t="e">
        <f>NA()</f>
        <v>#N/A</v>
      </c>
      <c r="T7" s="40">
        <v>553</v>
      </c>
      <c r="U7" s="40">
        <v>592</v>
      </c>
      <c r="V7" s="40">
        <v>581</v>
      </c>
      <c r="W7" s="40">
        <v>595</v>
      </c>
      <c r="X7" s="41"/>
      <c r="Y7" s="40"/>
      <c r="Z7">
        <f t="array" ref="Z7">MAX(IF(ISNUMBER(C7:Y7),C7:Y7))</f>
        <v>610</v>
      </c>
    </row>
    <row r="8" spans="1:26" x14ac:dyDescent="0.35">
      <c r="A8">
        <v>7</v>
      </c>
      <c r="B8" s="2" t="s">
        <v>9</v>
      </c>
      <c r="C8" s="40"/>
      <c r="D8" s="40">
        <v>334</v>
      </c>
      <c r="E8" s="40">
        <v>409</v>
      </c>
      <c r="F8" s="40">
        <v>495</v>
      </c>
      <c r="G8" s="40">
        <v>541</v>
      </c>
      <c r="H8" s="40">
        <v>495</v>
      </c>
      <c r="I8" s="40">
        <v>482</v>
      </c>
      <c r="J8" s="40">
        <v>530</v>
      </c>
      <c r="K8" s="40" t="e">
        <f>NA()</f>
        <v>#N/A</v>
      </c>
      <c r="L8" s="40">
        <v>567</v>
      </c>
      <c r="M8" s="40" t="e">
        <f>NA()</f>
        <v>#N/A</v>
      </c>
      <c r="N8" s="40">
        <v>589</v>
      </c>
      <c r="O8" s="40" t="e">
        <f>NA()</f>
        <v>#N/A</v>
      </c>
      <c r="P8" s="40">
        <v>595</v>
      </c>
      <c r="Q8" s="40">
        <v>600</v>
      </c>
      <c r="R8" s="40" t="e">
        <f>NA()</f>
        <v>#N/A</v>
      </c>
      <c r="S8" s="40">
        <v>580</v>
      </c>
      <c r="T8" s="40">
        <v>598</v>
      </c>
      <c r="U8" s="40" t="e">
        <f>NA()</f>
        <v>#N/A</v>
      </c>
      <c r="V8" s="40" t="e">
        <f>NA()</f>
        <v>#N/A</v>
      </c>
      <c r="W8" s="40" t="e">
        <f>NA()</f>
        <v>#N/A</v>
      </c>
      <c r="X8" s="40">
        <v>515</v>
      </c>
      <c r="Y8" s="40">
        <v>479</v>
      </c>
      <c r="Z8">
        <f t="array" ref="Z8">MAX(IF(ISNUMBER(C8:Y8),C8:Y8))</f>
        <v>600</v>
      </c>
    </row>
    <row r="9" spans="1:26" x14ac:dyDescent="0.35">
      <c r="A9">
        <v>8</v>
      </c>
      <c r="B9" s="2" t="s">
        <v>32</v>
      </c>
      <c r="C9" s="40"/>
      <c r="D9" s="40"/>
      <c r="E9" s="40"/>
      <c r="F9" s="40"/>
      <c r="G9" s="40">
        <v>350</v>
      </c>
      <c r="H9" s="40" t="e">
        <f>NA()</f>
        <v>#N/A</v>
      </c>
      <c r="I9" s="40" t="e">
        <f>NA()</f>
        <v>#N/A</v>
      </c>
      <c r="J9" s="40">
        <v>419</v>
      </c>
      <c r="K9" s="40" t="e">
        <f>NA()</f>
        <v>#N/A</v>
      </c>
      <c r="L9" s="40">
        <v>365</v>
      </c>
      <c r="M9" s="40">
        <v>488</v>
      </c>
      <c r="N9" s="40">
        <v>501</v>
      </c>
      <c r="O9" s="40">
        <v>508</v>
      </c>
      <c r="P9" s="40">
        <v>537</v>
      </c>
      <c r="Q9" s="40">
        <v>547</v>
      </c>
      <c r="R9" s="40">
        <v>592</v>
      </c>
      <c r="S9" s="40">
        <v>507</v>
      </c>
      <c r="T9" s="40">
        <v>577</v>
      </c>
      <c r="U9" s="40">
        <v>597</v>
      </c>
      <c r="V9" s="40">
        <v>563</v>
      </c>
      <c r="W9" s="40" t="e">
        <f>NA()</f>
        <v>#N/A</v>
      </c>
      <c r="X9" s="40">
        <v>588</v>
      </c>
      <c r="Y9" s="40">
        <v>595</v>
      </c>
      <c r="Z9">
        <f t="array" ref="Z9">MAX(IF(ISNUMBER(C9:Y9),C9:Y9))</f>
        <v>597</v>
      </c>
    </row>
    <row r="10" spans="1:26" x14ac:dyDescent="0.35">
      <c r="A10">
        <v>9</v>
      </c>
      <c r="B10" s="2" t="s">
        <v>14</v>
      </c>
      <c r="C10" s="40"/>
      <c r="D10" s="40">
        <v>356</v>
      </c>
      <c r="E10" s="40">
        <v>363</v>
      </c>
      <c r="F10" s="40">
        <v>462</v>
      </c>
      <c r="G10" s="40">
        <v>574</v>
      </c>
      <c r="H10" s="40">
        <v>596</v>
      </c>
      <c r="I10" s="40">
        <v>561</v>
      </c>
      <c r="J10" s="40">
        <v>575</v>
      </c>
      <c r="K10" s="40" t="e">
        <f>NA()</f>
        <v>#N/A</v>
      </c>
      <c r="L10" s="40">
        <v>505</v>
      </c>
      <c r="M10" s="40">
        <v>501</v>
      </c>
      <c r="N10" s="40" t="e">
        <f>NA()</f>
        <v>#N/A</v>
      </c>
      <c r="O10" s="40">
        <v>591</v>
      </c>
      <c r="P10" s="40" t="e">
        <f>NA()</f>
        <v>#N/A</v>
      </c>
      <c r="Q10" s="40">
        <v>544</v>
      </c>
      <c r="R10" s="40" t="e">
        <f>NA()</f>
        <v>#N/A</v>
      </c>
      <c r="S10" s="40">
        <v>540</v>
      </c>
      <c r="T10" s="40" t="e">
        <f>NA()</f>
        <v>#N/A</v>
      </c>
      <c r="U10" s="40">
        <v>559</v>
      </c>
      <c r="V10" s="40">
        <v>541</v>
      </c>
      <c r="W10" s="40" t="e">
        <f>NA()</f>
        <v>#N/A</v>
      </c>
      <c r="X10" s="40">
        <v>550</v>
      </c>
      <c r="Y10" s="40"/>
      <c r="Z10">
        <f t="array" ref="Z10">MAX(IF(ISNUMBER(C10:Y10),C10:Y10))</f>
        <v>596</v>
      </c>
    </row>
    <row r="11" spans="1:26" x14ac:dyDescent="0.35">
      <c r="A11">
        <v>10</v>
      </c>
      <c r="B11" s="2" t="s">
        <v>18</v>
      </c>
      <c r="C11" s="40"/>
      <c r="D11" s="40"/>
      <c r="E11" s="40"/>
      <c r="F11" s="40">
        <v>452</v>
      </c>
      <c r="G11" s="40">
        <v>541</v>
      </c>
      <c r="H11" s="40">
        <v>455</v>
      </c>
      <c r="I11" s="40">
        <v>484</v>
      </c>
      <c r="J11" s="40">
        <v>518</v>
      </c>
      <c r="K11" s="40" t="e">
        <f>NA()</f>
        <v>#N/A</v>
      </c>
      <c r="L11" s="40">
        <v>418</v>
      </c>
      <c r="M11" s="40" t="e">
        <f>NA()</f>
        <v>#N/A</v>
      </c>
      <c r="N11" s="40">
        <v>498</v>
      </c>
      <c r="O11" s="40">
        <v>542</v>
      </c>
      <c r="P11" s="40">
        <v>460</v>
      </c>
      <c r="Q11" s="40">
        <v>476</v>
      </c>
      <c r="R11" s="41" t="e">
        <v>#N/A</v>
      </c>
      <c r="S11" s="40">
        <v>524</v>
      </c>
      <c r="T11" s="40">
        <v>568</v>
      </c>
      <c r="U11" s="40">
        <v>534</v>
      </c>
      <c r="V11" s="40">
        <v>530</v>
      </c>
      <c r="W11" s="40">
        <v>553</v>
      </c>
      <c r="X11" s="40">
        <v>592</v>
      </c>
      <c r="Y11" s="40">
        <v>582</v>
      </c>
      <c r="Z11">
        <f t="array" ref="Z11">MAX(IF(ISNUMBER(C11:Y11),C11:Y11))</f>
        <v>592</v>
      </c>
    </row>
    <row r="12" spans="1:26" x14ac:dyDescent="0.35">
      <c r="A12">
        <v>11</v>
      </c>
      <c r="B12" s="2" t="s">
        <v>28</v>
      </c>
      <c r="C12" s="40"/>
      <c r="D12" s="40"/>
      <c r="E12" s="40"/>
      <c r="F12" s="40"/>
      <c r="G12" s="40">
        <v>445</v>
      </c>
      <c r="H12" s="40">
        <v>419</v>
      </c>
      <c r="I12" s="40">
        <v>519</v>
      </c>
      <c r="J12" s="40">
        <v>507</v>
      </c>
      <c r="K12" s="40" t="e">
        <f>NA()</f>
        <v>#N/A</v>
      </c>
      <c r="L12" s="40">
        <v>460</v>
      </c>
      <c r="M12" s="40">
        <v>486</v>
      </c>
      <c r="N12" s="40" t="e">
        <f>NA()</f>
        <v>#N/A</v>
      </c>
      <c r="O12" s="40">
        <v>518</v>
      </c>
      <c r="P12" s="41" t="e">
        <v>#N/A</v>
      </c>
      <c r="Q12" s="40">
        <v>566</v>
      </c>
      <c r="R12" s="41" t="e">
        <v>#N/A</v>
      </c>
      <c r="S12" s="40">
        <v>553</v>
      </c>
      <c r="T12" s="41" t="e">
        <v>#N/A</v>
      </c>
      <c r="U12" s="40">
        <v>584</v>
      </c>
      <c r="V12" s="41" t="e">
        <v>#N/A</v>
      </c>
      <c r="W12" s="41" t="e">
        <v>#N/A</v>
      </c>
      <c r="X12" s="40">
        <v>572</v>
      </c>
      <c r="Y12" s="40">
        <v>564</v>
      </c>
      <c r="Z12">
        <f t="array" ref="Z12">MAX(IF(ISNUMBER(C12:Y12),C12:Y12))</f>
        <v>584</v>
      </c>
    </row>
    <row r="13" spans="1:26" x14ac:dyDescent="0.35">
      <c r="A13">
        <v>12</v>
      </c>
      <c r="B13" s="2" t="s">
        <v>77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>
        <v>504</v>
      </c>
      <c r="R13" s="40">
        <v>534</v>
      </c>
      <c r="S13" s="40">
        <v>525</v>
      </c>
      <c r="T13" s="40">
        <v>547</v>
      </c>
      <c r="U13" s="41" t="e">
        <v>#N/A</v>
      </c>
      <c r="V13" s="40">
        <v>481</v>
      </c>
      <c r="W13" s="40">
        <v>558</v>
      </c>
      <c r="X13" s="40">
        <v>584</v>
      </c>
      <c r="Y13" s="40">
        <v>573</v>
      </c>
      <c r="Z13">
        <f t="array" ref="Z13">MAX(IF(ISNUMBER(C13:Y13),C13:Y13))</f>
        <v>584</v>
      </c>
    </row>
    <row r="14" spans="1:26" x14ac:dyDescent="0.35">
      <c r="A14">
        <v>13</v>
      </c>
      <c r="B14" s="2" t="s">
        <v>53</v>
      </c>
      <c r="C14" s="40"/>
      <c r="D14" s="40"/>
      <c r="E14" s="40"/>
      <c r="F14" s="40"/>
      <c r="G14" s="40"/>
      <c r="H14" s="40"/>
      <c r="I14" s="40" t="e">
        <f>NA()</f>
        <v>#N/A</v>
      </c>
      <c r="J14" s="40">
        <v>361</v>
      </c>
      <c r="K14" s="40" t="e">
        <f>NA()</f>
        <v>#N/A</v>
      </c>
      <c r="L14" s="40">
        <v>417</v>
      </c>
      <c r="M14" s="40">
        <v>429</v>
      </c>
      <c r="N14" s="40" t="e">
        <f>NA()</f>
        <v>#N/A</v>
      </c>
      <c r="O14" s="40">
        <v>432</v>
      </c>
      <c r="P14" s="41" t="e">
        <v>#N/A</v>
      </c>
      <c r="Q14" s="40">
        <v>451</v>
      </c>
      <c r="R14" s="40">
        <v>566</v>
      </c>
      <c r="S14" s="40" t="e">
        <f>NA()</f>
        <v>#N/A</v>
      </c>
      <c r="T14" s="40">
        <v>513</v>
      </c>
      <c r="U14" s="40">
        <v>555</v>
      </c>
      <c r="V14" s="40">
        <v>518</v>
      </c>
      <c r="W14" s="41" t="e">
        <v>#N/A</v>
      </c>
      <c r="X14" s="40">
        <v>536</v>
      </c>
      <c r="Y14" s="40"/>
      <c r="Z14">
        <f t="array" ref="Z14">MAX(IF(ISNUMBER(C14:Y14),C14:Y14))</f>
        <v>566</v>
      </c>
    </row>
    <row r="15" spans="1:26" x14ac:dyDescent="0.35">
      <c r="A15">
        <v>14</v>
      </c>
      <c r="B15" s="2" t="s">
        <v>52</v>
      </c>
      <c r="C15" s="40"/>
      <c r="D15" s="40"/>
      <c r="E15" s="40"/>
      <c r="F15" s="40"/>
      <c r="G15" s="40"/>
      <c r="H15" s="40"/>
      <c r="I15" s="40">
        <v>457</v>
      </c>
      <c r="J15" s="40">
        <v>455</v>
      </c>
      <c r="K15" s="40" t="e">
        <f>NA()</f>
        <v>#N/A</v>
      </c>
      <c r="L15" s="40">
        <v>422</v>
      </c>
      <c r="M15" s="40" t="e">
        <f>NA()</f>
        <v>#N/A</v>
      </c>
      <c r="N15" s="40">
        <v>468</v>
      </c>
      <c r="O15" s="40">
        <v>451</v>
      </c>
      <c r="P15" s="41" t="e">
        <v>#N/A</v>
      </c>
      <c r="Q15" s="40">
        <v>416</v>
      </c>
      <c r="R15" s="41" t="e">
        <v>#N/A</v>
      </c>
      <c r="S15" s="40">
        <v>449</v>
      </c>
      <c r="T15" s="40">
        <v>477</v>
      </c>
      <c r="U15" s="40">
        <v>525</v>
      </c>
      <c r="V15" s="40"/>
      <c r="W15" s="40">
        <v>504</v>
      </c>
      <c r="X15" s="40">
        <v>556</v>
      </c>
      <c r="Y15" s="40">
        <v>565</v>
      </c>
      <c r="Z15">
        <f t="array" ref="Z15">MAX(IF(ISNUMBER(C15:Y15),C15:Y15))</f>
        <v>565</v>
      </c>
    </row>
    <row r="16" spans="1:26" x14ac:dyDescent="0.35">
      <c r="A16">
        <v>15</v>
      </c>
      <c r="B16" s="2" t="s">
        <v>222</v>
      </c>
      <c r="C16" s="40"/>
      <c r="D16" s="40">
        <v>367</v>
      </c>
      <c r="E16" s="40">
        <v>444</v>
      </c>
      <c r="F16" s="40">
        <v>430</v>
      </c>
      <c r="G16" s="40">
        <v>549</v>
      </c>
      <c r="H16" s="40">
        <v>501</v>
      </c>
      <c r="I16" s="40">
        <v>544</v>
      </c>
      <c r="J16" s="40">
        <v>546</v>
      </c>
      <c r="K16" s="40" t="e">
        <f>NA()</f>
        <v>#N/A</v>
      </c>
      <c r="L16" s="40">
        <v>470</v>
      </c>
      <c r="M16" s="40" t="e">
        <f>NA()</f>
        <v>#N/A</v>
      </c>
      <c r="N16" s="40">
        <v>476</v>
      </c>
      <c r="O16" s="40">
        <v>504</v>
      </c>
      <c r="P16" s="40">
        <v>531</v>
      </c>
      <c r="Q16" s="40">
        <v>492</v>
      </c>
      <c r="R16" s="40">
        <v>520</v>
      </c>
      <c r="S16" s="40" t="e">
        <f>NA()</f>
        <v>#N/A</v>
      </c>
      <c r="T16" s="40">
        <v>546</v>
      </c>
      <c r="U16" s="40">
        <v>556</v>
      </c>
      <c r="V16" s="40">
        <v>534</v>
      </c>
      <c r="W16" s="40">
        <v>506</v>
      </c>
      <c r="X16" s="40">
        <v>544</v>
      </c>
      <c r="Y16" s="40">
        <v>558</v>
      </c>
      <c r="Z16">
        <f t="array" ref="Z16">MAX(IF(ISNUMBER(C16:Y16),C16:Y16))</f>
        <v>558</v>
      </c>
    </row>
    <row r="17" spans="1:26" x14ac:dyDescent="0.35">
      <c r="A17">
        <v>16</v>
      </c>
      <c r="B17" s="2" t="s">
        <v>57</v>
      </c>
      <c r="C17" s="40"/>
      <c r="D17" s="40"/>
      <c r="E17" s="40"/>
      <c r="F17" s="40"/>
      <c r="G17" s="40">
        <v>433</v>
      </c>
      <c r="H17" s="40">
        <v>474</v>
      </c>
      <c r="I17" s="40">
        <v>519</v>
      </c>
      <c r="J17" s="40">
        <v>555</v>
      </c>
      <c r="K17" s="40">
        <v>505</v>
      </c>
      <c r="L17" s="40" t="e">
        <f>NA()</f>
        <v>#N/A</v>
      </c>
      <c r="M17" s="40">
        <v>510</v>
      </c>
      <c r="N17" s="40">
        <v>447</v>
      </c>
      <c r="O17" s="41" t="e">
        <v>#N/A</v>
      </c>
      <c r="P17" s="41" t="e">
        <v>#N/A</v>
      </c>
      <c r="Q17" s="40">
        <v>404</v>
      </c>
      <c r="R17" s="40">
        <v>453</v>
      </c>
      <c r="S17" s="40" t="e">
        <f>NA()</f>
        <v>#N/A</v>
      </c>
      <c r="T17" s="40" t="e">
        <f>NA()</f>
        <v>#N/A</v>
      </c>
      <c r="U17" s="41" t="e">
        <v>#N/A</v>
      </c>
      <c r="V17" s="40">
        <v>400</v>
      </c>
      <c r="W17" s="41" t="e">
        <v>#N/A</v>
      </c>
      <c r="X17" s="41" t="e">
        <v>#N/A</v>
      </c>
      <c r="Y17" s="40">
        <v>404</v>
      </c>
      <c r="Z17">
        <f t="array" ref="Z17">MAX(IF(ISNUMBER(C17:Y17),C17:Y17))</f>
        <v>555</v>
      </c>
    </row>
    <row r="18" spans="1:26" x14ac:dyDescent="0.35">
      <c r="A18">
        <v>17</v>
      </c>
      <c r="B18" s="2" t="s">
        <v>242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>
        <v>486</v>
      </c>
      <c r="S18" s="40" t="e">
        <f>NA()</f>
        <v>#N/A</v>
      </c>
      <c r="T18" s="40">
        <v>517</v>
      </c>
      <c r="U18" s="41" t="e">
        <v>#N/A</v>
      </c>
      <c r="V18" s="40">
        <v>512</v>
      </c>
      <c r="W18" s="41" t="e">
        <v>#N/A</v>
      </c>
      <c r="X18" s="40">
        <v>550</v>
      </c>
      <c r="Y18" s="40"/>
      <c r="Z18">
        <f t="array" ref="Z18">MAX(IF(ISNUMBER(C18:Y18),C18:Y18))</f>
        <v>550</v>
      </c>
    </row>
    <row r="19" spans="1:26" x14ac:dyDescent="0.35">
      <c r="A19">
        <v>18</v>
      </c>
      <c r="B19" s="2" t="s">
        <v>120</v>
      </c>
      <c r="C19" s="40"/>
      <c r="D19" s="40"/>
      <c r="E19" s="40"/>
      <c r="F19" s="40">
        <v>363</v>
      </c>
      <c r="G19" s="40">
        <v>509</v>
      </c>
      <c r="H19" s="40">
        <v>494</v>
      </c>
      <c r="I19" s="40">
        <v>491</v>
      </c>
      <c r="J19" s="40">
        <v>508</v>
      </c>
      <c r="K19" s="40" t="e">
        <f>NA()</f>
        <v>#N/A</v>
      </c>
      <c r="L19" s="40">
        <v>434</v>
      </c>
      <c r="M19" s="40" t="e">
        <f>NA()</f>
        <v>#N/A</v>
      </c>
      <c r="N19" s="40">
        <v>489</v>
      </c>
      <c r="O19" s="40">
        <v>506</v>
      </c>
      <c r="P19" s="41" t="e">
        <v>#N/A</v>
      </c>
      <c r="Q19" s="40">
        <v>544</v>
      </c>
      <c r="R19" s="40">
        <v>521</v>
      </c>
      <c r="S19" s="40" t="e">
        <f>NA()</f>
        <v>#N/A</v>
      </c>
      <c r="T19" s="40" t="e">
        <f>NA()</f>
        <v>#N/A</v>
      </c>
      <c r="U19" s="40">
        <v>528</v>
      </c>
      <c r="V19" s="40">
        <v>520</v>
      </c>
      <c r="W19" s="40">
        <v>522</v>
      </c>
      <c r="X19" s="40">
        <v>545</v>
      </c>
      <c r="Y19" s="40">
        <v>506</v>
      </c>
      <c r="Z19">
        <f t="array" ref="Z19">MAX(IF(ISNUMBER(C19:Y19),C19:Y19))</f>
        <v>545</v>
      </c>
    </row>
    <row r="20" spans="1:26" x14ac:dyDescent="0.35">
      <c r="A20">
        <v>19</v>
      </c>
      <c r="B20" s="2" t="s">
        <v>59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>
        <v>458</v>
      </c>
      <c r="N20" s="40" t="e">
        <f>NA()</f>
        <v>#N/A</v>
      </c>
      <c r="O20" s="40">
        <v>503</v>
      </c>
      <c r="P20" s="41" t="e">
        <v>#N/A</v>
      </c>
      <c r="Q20" s="40">
        <v>533</v>
      </c>
      <c r="R20" s="40">
        <v>514</v>
      </c>
      <c r="S20" s="40" t="e">
        <f>NA()</f>
        <v>#N/A</v>
      </c>
      <c r="T20" s="40">
        <v>509</v>
      </c>
      <c r="U20" s="41" t="e">
        <v>#N/A</v>
      </c>
      <c r="V20" s="40">
        <v>466</v>
      </c>
      <c r="W20" s="41" t="e">
        <v>#N/A</v>
      </c>
      <c r="X20" s="40">
        <v>446</v>
      </c>
      <c r="Y20" s="40"/>
      <c r="Z20">
        <f t="array" ref="Z20">MAX(IF(ISNUMBER(C20:Y20),C20:Y20))</f>
        <v>533</v>
      </c>
    </row>
    <row r="21" spans="1:26" x14ac:dyDescent="0.35">
      <c r="A21">
        <v>20</v>
      </c>
      <c r="B21" s="2" t="s">
        <v>22</v>
      </c>
      <c r="C21" s="40"/>
      <c r="D21" s="40"/>
      <c r="E21" s="40"/>
      <c r="F21" s="40">
        <v>364</v>
      </c>
      <c r="G21" s="40">
        <v>389</v>
      </c>
      <c r="H21" s="40">
        <v>430</v>
      </c>
      <c r="I21" s="40">
        <v>471</v>
      </c>
      <c r="J21" s="40">
        <v>494</v>
      </c>
      <c r="K21" s="40" t="e">
        <f>NA()</f>
        <v>#N/A</v>
      </c>
      <c r="L21" s="40">
        <v>474</v>
      </c>
      <c r="M21" s="40" t="e">
        <f>NA()</f>
        <v>#N/A</v>
      </c>
      <c r="N21" s="40">
        <v>412</v>
      </c>
      <c r="O21" s="41" t="e">
        <v>#N/A</v>
      </c>
      <c r="P21" s="41" t="e">
        <v>#N/A</v>
      </c>
      <c r="Q21" s="40">
        <v>422</v>
      </c>
      <c r="R21" s="40">
        <v>531</v>
      </c>
      <c r="S21" s="40" t="e">
        <f>NA()</f>
        <v>#N/A</v>
      </c>
      <c r="T21" s="40">
        <v>493</v>
      </c>
      <c r="U21" s="41" t="e">
        <v>#N/A</v>
      </c>
      <c r="V21" s="40">
        <v>436</v>
      </c>
      <c r="W21" s="41" t="e">
        <v>#N/A</v>
      </c>
      <c r="X21" s="40">
        <v>439</v>
      </c>
      <c r="Y21" s="40"/>
      <c r="Z21">
        <f t="array" ref="Z21">MAX(IF(ISNUMBER(C21:Y21),C21:Y21))</f>
        <v>531</v>
      </c>
    </row>
    <row r="22" spans="1:26" x14ac:dyDescent="0.35">
      <c r="A22">
        <v>21</v>
      </c>
      <c r="B22" s="2" t="s">
        <v>31</v>
      </c>
      <c r="C22" s="40"/>
      <c r="D22" s="40"/>
      <c r="E22" s="40"/>
      <c r="F22" s="40"/>
      <c r="G22" s="40">
        <v>400</v>
      </c>
      <c r="H22" s="40">
        <v>334</v>
      </c>
      <c r="I22" s="40">
        <v>365</v>
      </c>
      <c r="J22" s="40">
        <v>356</v>
      </c>
      <c r="K22" s="40" t="e">
        <f>NA()</f>
        <v>#N/A</v>
      </c>
      <c r="L22" s="40">
        <v>340</v>
      </c>
      <c r="M22" s="40" t="e">
        <f>NA()</f>
        <v>#N/A</v>
      </c>
      <c r="N22" s="40" t="e">
        <f>NA()</f>
        <v>#N/A</v>
      </c>
      <c r="O22" s="40">
        <v>470</v>
      </c>
      <c r="P22" s="41" t="e">
        <v>#N/A</v>
      </c>
      <c r="Q22" s="40">
        <v>463</v>
      </c>
      <c r="R22" s="40">
        <v>464</v>
      </c>
      <c r="S22" s="40" t="e">
        <f>NA()</f>
        <v>#N/A</v>
      </c>
      <c r="T22" s="40" t="e">
        <f>NA()</f>
        <v>#N/A</v>
      </c>
      <c r="U22" s="40">
        <v>513</v>
      </c>
      <c r="V22" s="41" t="e">
        <v>#N/A</v>
      </c>
      <c r="W22" s="41" t="e">
        <v>#N/A</v>
      </c>
      <c r="X22" s="40">
        <v>457</v>
      </c>
      <c r="Y22" s="40"/>
      <c r="Z22">
        <f t="array" ref="Z22">MAX(IF(ISNUMBER(C22:Y22),C22:Y22))</f>
        <v>513</v>
      </c>
    </row>
    <row r="23" spans="1:26" x14ac:dyDescent="0.35">
      <c r="A23">
        <v>22</v>
      </c>
      <c r="B23" s="2" t="s">
        <v>235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>
        <v>508</v>
      </c>
      <c r="U23" s="40">
        <v>488</v>
      </c>
      <c r="V23" s="41" t="e">
        <v>#N/A</v>
      </c>
      <c r="W23" s="40">
        <v>507</v>
      </c>
      <c r="X23" s="40">
        <v>500</v>
      </c>
      <c r="Y23" s="40"/>
      <c r="Z23">
        <f t="array" ref="Z23">MAX(IF(ISNUMBER(C23:Y23),C23:Y23))</f>
        <v>508</v>
      </c>
    </row>
    <row r="24" spans="1:26" x14ac:dyDescent="0.35">
      <c r="A24">
        <v>23</v>
      </c>
      <c r="B24" s="2" t="s">
        <v>240</v>
      </c>
      <c r="C24" s="40"/>
      <c r="D24" s="40"/>
      <c r="E24" s="40"/>
      <c r="F24" s="40"/>
      <c r="G24" s="40"/>
      <c r="H24" s="40"/>
      <c r="I24" s="40"/>
      <c r="J24" s="40">
        <v>354</v>
      </c>
      <c r="K24" s="40" t="e">
        <f>NA()</f>
        <v>#N/A</v>
      </c>
      <c r="L24" s="40">
        <v>412</v>
      </c>
      <c r="M24" s="40">
        <v>449</v>
      </c>
      <c r="N24" s="40" t="e">
        <f>NA()</f>
        <v>#N/A</v>
      </c>
      <c r="O24" s="40">
        <v>487</v>
      </c>
      <c r="P24" s="41" t="e">
        <v>#N/A</v>
      </c>
      <c r="Q24" s="40">
        <v>466</v>
      </c>
      <c r="R24" s="40">
        <v>477</v>
      </c>
      <c r="S24" s="40" t="e">
        <f>NA()</f>
        <v>#N/A</v>
      </c>
      <c r="T24" s="40" t="e">
        <f>NA()</f>
        <v>#N/A</v>
      </c>
      <c r="U24" s="41" t="e">
        <v>#N/A</v>
      </c>
      <c r="V24" s="40">
        <v>461</v>
      </c>
      <c r="W24" s="41" t="e">
        <v>#N/A</v>
      </c>
      <c r="X24" s="41" t="e">
        <v>#N/A</v>
      </c>
      <c r="Y24" s="40">
        <v>454</v>
      </c>
      <c r="Z24">
        <f t="array" ref="Z24">MAX(IF(ISNUMBER(C24:Y24),C24:Y24))</f>
        <v>487</v>
      </c>
    </row>
    <row r="25" spans="1:26" x14ac:dyDescent="0.35">
      <c r="A25">
        <v>25</v>
      </c>
      <c r="B25" s="2" t="s">
        <v>216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>
        <v>476</v>
      </c>
      <c r="V25" s="40">
        <v>417</v>
      </c>
      <c r="W25" s="40">
        <v>472</v>
      </c>
      <c r="X25" s="40">
        <v>454</v>
      </c>
      <c r="Y25" s="40"/>
      <c r="Z25">
        <f t="array" ref="Z25">MAX(IF(ISNUMBER(C25:Y25),C25:Y25))</f>
        <v>476</v>
      </c>
    </row>
    <row r="26" spans="1:26" x14ac:dyDescent="0.35">
      <c r="A26">
        <v>26</v>
      </c>
      <c r="B26" s="2" t="s">
        <v>20</v>
      </c>
      <c r="C26" s="40"/>
      <c r="D26" s="40">
        <v>391</v>
      </c>
      <c r="E26" s="40">
        <v>389</v>
      </c>
      <c r="F26" s="40">
        <v>383</v>
      </c>
      <c r="G26" s="40">
        <v>469</v>
      </c>
      <c r="H26" s="40" t="e">
        <f>NA()</f>
        <v>#N/A</v>
      </c>
      <c r="I26" s="40">
        <v>465</v>
      </c>
      <c r="J26" s="40">
        <v>423</v>
      </c>
      <c r="K26" s="40">
        <v>444</v>
      </c>
      <c r="L26" s="40" t="e">
        <f>NA()</f>
        <v>#N/A</v>
      </c>
      <c r="M26" s="40">
        <v>420</v>
      </c>
      <c r="N26" s="40">
        <v>463</v>
      </c>
      <c r="O26" s="41" t="e">
        <v>#N/A</v>
      </c>
      <c r="P26" s="40">
        <v>446</v>
      </c>
      <c r="Q26" s="41" t="e">
        <v>#N/A</v>
      </c>
      <c r="R26" s="40">
        <v>460</v>
      </c>
      <c r="S26" s="40">
        <v>446</v>
      </c>
      <c r="T26" s="40" t="e">
        <f>NA()</f>
        <v>#N/A</v>
      </c>
      <c r="U26" s="41" t="e">
        <v>#N/A</v>
      </c>
      <c r="V26" s="40">
        <v>440</v>
      </c>
      <c r="W26" s="41" t="e">
        <v>#N/A</v>
      </c>
      <c r="X26" s="40">
        <v>457</v>
      </c>
      <c r="Y26" s="40"/>
      <c r="Z26">
        <f t="array" ref="Z26">MAX(IF(ISNUMBER(C26:Y26),C26:Y26))</f>
        <v>469</v>
      </c>
    </row>
    <row r="27" spans="1:26" x14ac:dyDescent="0.35">
      <c r="A27">
        <v>27</v>
      </c>
      <c r="B27" s="2" t="s">
        <v>238</v>
      </c>
      <c r="C27" s="40"/>
      <c r="D27" s="40"/>
      <c r="E27" s="40"/>
      <c r="F27" s="40">
        <v>341</v>
      </c>
      <c r="G27" s="40" t="e">
        <f>NA()</f>
        <v>#N/A</v>
      </c>
      <c r="H27" s="40">
        <v>382</v>
      </c>
      <c r="I27" s="40" t="e">
        <f>NA()</f>
        <v>#N/A</v>
      </c>
      <c r="J27" s="40">
        <v>389</v>
      </c>
      <c r="K27" s="40" t="e">
        <f>NA()</f>
        <v>#N/A</v>
      </c>
      <c r="L27" s="40">
        <v>385</v>
      </c>
      <c r="M27" s="40" t="e">
        <f>NA()</f>
        <v>#N/A</v>
      </c>
      <c r="N27" s="40" t="e">
        <f>NA()</f>
        <v>#N/A</v>
      </c>
      <c r="O27" s="40">
        <v>439</v>
      </c>
      <c r="P27" s="41" t="e">
        <v>#N/A</v>
      </c>
      <c r="Q27" s="41" t="e">
        <v>#N/A</v>
      </c>
      <c r="R27" s="40">
        <v>383</v>
      </c>
      <c r="S27" s="40" t="e">
        <f>NA()</f>
        <v>#N/A</v>
      </c>
      <c r="T27" s="40">
        <v>444</v>
      </c>
      <c r="U27" s="41" t="e">
        <v>#N/A</v>
      </c>
      <c r="V27" s="40">
        <v>396</v>
      </c>
      <c r="W27" s="41" t="e">
        <v>#N/A</v>
      </c>
      <c r="X27" s="41" t="e">
        <v>#N/A</v>
      </c>
      <c r="Y27" s="40">
        <v>434</v>
      </c>
      <c r="Z27">
        <f t="array" ref="Z27">MAX(IF(ISNUMBER(C27:Y27),C27:Y27))</f>
        <v>444</v>
      </c>
    </row>
    <row r="28" spans="1:26" x14ac:dyDescent="0.35">
      <c r="A28">
        <v>28</v>
      </c>
      <c r="B28" s="2" t="s">
        <v>60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>
        <v>356</v>
      </c>
      <c r="N28" s="41" t="e">
        <v>#N/A</v>
      </c>
      <c r="O28" s="41" t="e">
        <v>#N/A</v>
      </c>
      <c r="P28" s="40">
        <v>368</v>
      </c>
      <c r="Q28" s="41" t="e">
        <v>#N/A</v>
      </c>
      <c r="R28" s="41" t="e">
        <v>#N/A</v>
      </c>
      <c r="S28" s="40">
        <v>363</v>
      </c>
      <c r="T28" s="40" t="e">
        <f>NA()</f>
        <v>#N/A</v>
      </c>
      <c r="U28" s="40">
        <v>420</v>
      </c>
      <c r="V28" s="41" t="e">
        <v>#N/A</v>
      </c>
      <c r="W28" s="40">
        <v>421</v>
      </c>
      <c r="X28" s="41" t="e">
        <v>#N/A</v>
      </c>
      <c r="Y28" s="40">
        <v>439</v>
      </c>
      <c r="Z28">
        <f t="array" ref="Z28">MAX(IF(ISNUMBER(C28:Y28),C28:Y28))</f>
        <v>439</v>
      </c>
    </row>
    <row r="29" spans="1:26" x14ac:dyDescent="0.35">
      <c r="A29">
        <v>29</v>
      </c>
      <c r="B29" s="2" t="s">
        <v>217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>
        <v>410</v>
      </c>
      <c r="V29" s="40"/>
      <c r="W29" s="40"/>
      <c r="X29" s="40">
        <v>405</v>
      </c>
      <c r="Y29" s="40"/>
      <c r="Z29">
        <f t="array" ref="Z29">MAX(IF(ISNUMBER(C29:Y29),C29:Y29))</f>
        <v>410</v>
      </c>
    </row>
    <row r="30" spans="1:26" x14ac:dyDescent="0.35">
      <c r="A30">
        <v>30</v>
      </c>
      <c r="B30" s="2" t="s">
        <v>117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>
        <v>402</v>
      </c>
      <c r="R30" s="40" t="e">
        <f>NA()</f>
        <v>#N/A</v>
      </c>
      <c r="S30" s="40" t="e">
        <f>NA()</f>
        <v>#N/A</v>
      </c>
      <c r="T30" s="40">
        <v>378</v>
      </c>
      <c r="U30" s="40"/>
      <c r="V30" s="40"/>
      <c r="W30" s="40"/>
      <c r="X30" s="40"/>
      <c r="Y30" s="40"/>
      <c r="Z30">
        <f t="array" ref="Z30">MAX(IF(ISNUMBER(C30:Y30),C30:Y30))</f>
        <v>402</v>
      </c>
    </row>
    <row r="31" spans="1:26" x14ac:dyDescent="0.35">
      <c r="A31">
        <v>31</v>
      </c>
      <c r="B31" s="2" t="s">
        <v>118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>
        <v>327</v>
      </c>
      <c r="N31" s="40" t="e">
        <f>NA()</f>
        <v>#N/A</v>
      </c>
      <c r="O31" s="40">
        <v>333</v>
      </c>
      <c r="P31" s="40" t="e">
        <f>NA()</f>
        <v>#N/A</v>
      </c>
      <c r="Q31" s="40" t="e">
        <f>NA()</f>
        <v>#N/A</v>
      </c>
      <c r="R31" s="40">
        <v>366</v>
      </c>
      <c r="S31" s="40" t="e">
        <f>NA()</f>
        <v>#N/A</v>
      </c>
      <c r="T31" s="40" t="e">
        <f>NA()</f>
        <v>#N/A</v>
      </c>
      <c r="U31" s="40">
        <v>356</v>
      </c>
      <c r="V31" s="40" t="e">
        <f>NA()</f>
        <v>#N/A</v>
      </c>
      <c r="W31" s="40" t="e">
        <f>NA()</f>
        <v>#N/A</v>
      </c>
      <c r="X31" s="40">
        <v>380</v>
      </c>
      <c r="Y31" s="40"/>
      <c r="Z31">
        <f t="array" ref="Z31">MAX(IF(ISNUMBER(C31:Y31),C31:Y31))</f>
        <v>380</v>
      </c>
    </row>
    <row r="32" spans="1:26" x14ac:dyDescent="0.35">
      <c r="A32">
        <v>32</v>
      </c>
      <c r="B32" s="2" t="s">
        <v>261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 t="e">
        <f>NA()</f>
        <v>#N/A</v>
      </c>
      <c r="X32" s="40" t="e">
        <f>NA()</f>
        <v>#N/A</v>
      </c>
      <c r="Y32" s="40">
        <v>378</v>
      </c>
      <c r="Z32">
        <f t="array" ref="Z32">MAX(IF(ISNUMBER(C32:Y32),C32:Y32))</f>
        <v>378</v>
      </c>
    </row>
    <row r="33" spans="1:26" x14ac:dyDescent="0.35">
      <c r="A33">
        <v>33</v>
      </c>
      <c r="B33" s="2" t="s">
        <v>61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>
        <v>322</v>
      </c>
      <c r="N33" s="40" t="e">
        <f>NA()</f>
        <v>#N/A</v>
      </c>
      <c r="O33" s="40">
        <v>336</v>
      </c>
      <c r="P33" s="40" t="e">
        <f>NA()</f>
        <v>#N/A</v>
      </c>
      <c r="Q33" s="40">
        <v>345</v>
      </c>
      <c r="R33" s="40" t="e">
        <f>NA()</f>
        <v>#N/A</v>
      </c>
      <c r="S33" s="40" t="e">
        <f>NA()</f>
        <v>#N/A</v>
      </c>
      <c r="T33" s="40" t="e">
        <f>NA()</f>
        <v>#N/A</v>
      </c>
      <c r="U33" s="40"/>
      <c r="V33" s="40"/>
      <c r="W33" s="40"/>
      <c r="X33" s="40"/>
      <c r="Y33" s="40"/>
      <c r="Z33" cm="1">
        <f t="array" ref="Z33">MAX(IF(ISNUMBER(C33:Y33),C33:Y33))</f>
        <v>345</v>
      </c>
    </row>
    <row r="34" spans="1:26" x14ac:dyDescent="0.35">
      <c r="A34">
        <v>34</v>
      </c>
      <c r="B34" s="2" t="s">
        <v>252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0</v>
      </c>
      <c r="U34" s="40"/>
      <c r="V34" s="40"/>
      <c r="W34" s="40"/>
      <c r="X34" s="40">
        <v>0</v>
      </c>
      <c r="Y34" s="40"/>
      <c r="Z34">
        <f t="array" ref="Z34">MAX(IF(ISNUMBER(C34:Y34),C34:Y34))</f>
        <v>0</v>
      </c>
    </row>
    <row r="35" spans="1:26" x14ac:dyDescent="0.35">
      <c r="A35">
        <v>35</v>
      </c>
      <c r="B35" s="2" t="s">
        <v>245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>
        <v>0</v>
      </c>
      <c r="V35" s="40"/>
      <c r="W35" s="40">
        <v>0</v>
      </c>
      <c r="X35" s="40"/>
      <c r="Y35" s="40"/>
      <c r="Z35">
        <f t="array" ref="Z35">MAX(IF(ISNUMBER(C35:Y35),C35:Y35))</f>
        <v>0</v>
      </c>
    </row>
    <row r="36" spans="1:26" x14ac:dyDescent="0.35">
      <c r="C36" s="14" t="s">
        <v>86</v>
      </c>
    </row>
    <row r="37" spans="1:26" x14ac:dyDescent="0.35">
      <c r="C37" s="14" t="s">
        <v>125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7952-52C4-4D68-B597-7CA0C8567CF2}">
  <dimension ref="B2:Z27"/>
  <sheetViews>
    <sheetView showGridLines="0" workbookViewId="0">
      <selection activeCell="U7" sqref="U7"/>
    </sheetView>
  </sheetViews>
  <sheetFormatPr defaultRowHeight="14.5" x14ac:dyDescent="0.35"/>
  <cols>
    <col min="2" max="2" width="4.26953125" bestFit="1" customWidth="1"/>
    <col min="3" max="3" width="22.08984375" customWidth="1"/>
    <col min="4" max="26" width="7.26953125" customWidth="1"/>
  </cols>
  <sheetData>
    <row r="2" spans="2:26" x14ac:dyDescent="0.35">
      <c r="C2" s="14"/>
    </row>
    <row r="3" spans="2:26" x14ac:dyDescent="0.35">
      <c r="C3" s="14"/>
    </row>
    <row r="4" spans="2:26" x14ac:dyDescent="0.35">
      <c r="B4" t="s">
        <v>251</v>
      </c>
      <c r="C4" t="s">
        <v>4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99</v>
      </c>
      <c r="O4" t="s">
        <v>100</v>
      </c>
      <c r="P4" t="s">
        <v>101</v>
      </c>
      <c r="Q4" t="s">
        <v>102</v>
      </c>
      <c r="R4" t="s">
        <v>103</v>
      </c>
      <c r="S4" t="s">
        <v>104</v>
      </c>
      <c r="T4" t="s">
        <v>105</v>
      </c>
      <c r="U4" t="s">
        <v>106</v>
      </c>
      <c r="V4" t="s">
        <v>107</v>
      </c>
      <c r="W4" t="s">
        <v>108</v>
      </c>
      <c r="X4" t="s">
        <v>236</v>
      </c>
      <c r="Y4" t="s">
        <v>254</v>
      </c>
      <c r="Z4" t="s">
        <v>87</v>
      </c>
    </row>
    <row r="5" spans="2:26" x14ac:dyDescent="0.35">
      <c r="B5">
        <v>1</v>
      </c>
      <c r="C5" t="s">
        <v>118</v>
      </c>
      <c r="M5">
        <v>0</v>
      </c>
      <c r="N5">
        <v>327</v>
      </c>
      <c r="P5">
        <v>333</v>
      </c>
      <c r="S5">
        <v>366</v>
      </c>
      <c r="V5">
        <v>356</v>
      </c>
      <c r="Z5">
        <f>MAX(Table12[[#This Row],[1990]:[2017]])</f>
        <v>366</v>
      </c>
    </row>
    <row r="6" spans="2:26" x14ac:dyDescent="0.35">
      <c r="B6">
        <v>2</v>
      </c>
      <c r="C6" t="s">
        <v>9</v>
      </c>
      <c r="E6">
        <v>334</v>
      </c>
      <c r="F6">
        <v>409</v>
      </c>
      <c r="G6">
        <v>495</v>
      </c>
      <c r="H6">
        <v>541</v>
      </c>
      <c r="I6">
        <v>495</v>
      </c>
      <c r="J6">
        <v>482</v>
      </c>
      <c r="K6">
        <v>530</v>
      </c>
      <c r="M6">
        <v>567</v>
      </c>
      <c r="O6">
        <v>589</v>
      </c>
      <c r="Q6">
        <v>595</v>
      </c>
      <c r="R6">
        <v>600</v>
      </c>
      <c r="T6">
        <v>580</v>
      </c>
      <c r="U6">
        <v>598</v>
      </c>
      <c r="Z6">
        <f>MAX(Table12[[#This Row],[1990]:[2017]])</f>
        <v>600</v>
      </c>
    </row>
    <row r="7" spans="2:26" x14ac:dyDescent="0.35">
      <c r="B7">
        <v>3</v>
      </c>
      <c r="C7" t="s">
        <v>252</v>
      </c>
      <c r="U7" s="37" t="s">
        <v>42</v>
      </c>
    </row>
    <row r="8" spans="2:26" x14ac:dyDescent="0.35">
      <c r="B8">
        <v>4</v>
      </c>
      <c r="C8" t="s">
        <v>235</v>
      </c>
      <c r="U8">
        <v>508</v>
      </c>
      <c r="V8">
        <v>488</v>
      </c>
      <c r="X8">
        <v>507</v>
      </c>
      <c r="Z8">
        <f>MAX(Table12[[#This Row],[1990]:[2017]])</f>
        <v>508</v>
      </c>
    </row>
    <row r="9" spans="2:26" x14ac:dyDescent="0.35">
      <c r="B9">
        <v>5</v>
      </c>
      <c r="C9" t="s">
        <v>222</v>
      </c>
      <c r="E9">
        <v>367</v>
      </c>
      <c r="F9">
        <v>444</v>
      </c>
      <c r="G9">
        <v>430</v>
      </c>
      <c r="H9">
        <v>549</v>
      </c>
      <c r="I9">
        <v>501</v>
      </c>
      <c r="J9">
        <v>544</v>
      </c>
      <c r="K9">
        <v>546</v>
      </c>
      <c r="M9">
        <v>470</v>
      </c>
      <c r="O9">
        <v>476</v>
      </c>
      <c r="P9">
        <v>504</v>
      </c>
      <c r="Q9">
        <v>531</v>
      </c>
      <c r="R9">
        <v>492</v>
      </c>
      <c r="S9">
        <v>520</v>
      </c>
      <c r="U9">
        <v>546</v>
      </c>
      <c r="V9">
        <v>556</v>
      </c>
      <c r="W9">
        <v>534</v>
      </c>
      <c r="X9">
        <v>506</v>
      </c>
      <c r="Z9">
        <f>MAX(Table12[[#This Row],[1990]:[2017]])</f>
        <v>556</v>
      </c>
    </row>
    <row r="10" spans="2:26" x14ac:dyDescent="0.35">
      <c r="B10">
        <v>6</v>
      </c>
      <c r="C10" t="s">
        <v>216</v>
      </c>
      <c r="V10">
        <v>476</v>
      </c>
      <c r="W10">
        <v>417</v>
      </c>
      <c r="X10">
        <v>472</v>
      </c>
      <c r="Z10">
        <f>MAX(Table12[[#This Row],[1990]:[2017]])</f>
        <v>476</v>
      </c>
    </row>
    <row r="11" spans="2:26" x14ac:dyDescent="0.35">
      <c r="B11">
        <v>7</v>
      </c>
      <c r="C11" t="s">
        <v>0</v>
      </c>
      <c r="D11">
        <v>569</v>
      </c>
      <c r="E11">
        <v>526</v>
      </c>
      <c r="F11">
        <v>577</v>
      </c>
      <c r="G11">
        <v>563</v>
      </c>
      <c r="H11">
        <v>603</v>
      </c>
      <c r="I11">
        <v>640</v>
      </c>
      <c r="J11">
        <v>625</v>
      </c>
      <c r="K11">
        <v>634</v>
      </c>
      <c r="N11">
        <v>624</v>
      </c>
      <c r="Q11">
        <v>616</v>
      </c>
      <c r="S11">
        <v>604</v>
      </c>
      <c r="T11">
        <v>622</v>
      </c>
      <c r="W11">
        <v>613</v>
      </c>
      <c r="X11">
        <v>0</v>
      </c>
      <c r="Z11">
        <f>MAX(Table12[[#This Row],[1990]:[2017]])</f>
        <v>640</v>
      </c>
    </row>
    <row r="12" spans="2:26" x14ac:dyDescent="0.35">
      <c r="B12">
        <v>8</v>
      </c>
      <c r="C12" t="s">
        <v>217</v>
      </c>
      <c r="V12">
        <v>410</v>
      </c>
      <c r="Z12">
        <f>MAX(Table12[[#This Row],[1990]:[2017]])</f>
        <v>410</v>
      </c>
    </row>
    <row r="13" spans="2:26" x14ac:dyDescent="0.35">
      <c r="B13">
        <v>9</v>
      </c>
      <c r="C13" t="s">
        <v>31</v>
      </c>
      <c r="H13">
        <v>400</v>
      </c>
      <c r="I13">
        <v>334</v>
      </c>
      <c r="J13">
        <v>365</v>
      </c>
      <c r="K13">
        <v>356</v>
      </c>
      <c r="M13">
        <v>340</v>
      </c>
      <c r="P13">
        <v>470</v>
      </c>
      <c r="R13">
        <v>463</v>
      </c>
      <c r="S13">
        <v>464</v>
      </c>
      <c r="V13">
        <v>513</v>
      </c>
      <c r="Z13">
        <f>MAX(Table12[[#This Row],[1990]:[2017]])</f>
        <v>513</v>
      </c>
    </row>
    <row r="14" spans="2:26" x14ac:dyDescent="0.35">
      <c r="B14">
        <v>10</v>
      </c>
      <c r="C14" t="s">
        <v>52</v>
      </c>
      <c r="J14">
        <v>457</v>
      </c>
      <c r="K14">
        <v>455</v>
      </c>
      <c r="M14">
        <v>422</v>
      </c>
      <c r="O14">
        <v>468</v>
      </c>
      <c r="P14">
        <v>451</v>
      </c>
      <c r="R14">
        <v>416</v>
      </c>
      <c r="T14">
        <v>449</v>
      </c>
      <c r="U14">
        <v>477</v>
      </c>
      <c r="V14">
        <v>525</v>
      </c>
      <c r="X14">
        <v>504</v>
      </c>
      <c r="Z14">
        <f>MAX(Table12[[#This Row],[1990]:[2017]])</f>
        <v>525</v>
      </c>
    </row>
    <row r="15" spans="2:26" x14ac:dyDescent="0.35">
      <c r="B15">
        <v>11</v>
      </c>
      <c r="C15" t="s">
        <v>214</v>
      </c>
      <c r="Q15">
        <v>553</v>
      </c>
      <c r="S15">
        <v>554</v>
      </c>
      <c r="T15">
        <v>582</v>
      </c>
      <c r="V15">
        <v>626</v>
      </c>
      <c r="X15">
        <v>614</v>
      </c>
      <c r="Z15">
        <f>MAX(Table12[[#This Row],[1990]:[2017]])</f>
        <v>626</v>
      </c>
    </row>
    <row r="16" spans="2:26" x14ac:dyDescent="0.35">
      <c r="B16">
        <v>12</v>
      </c>
      <c r="C16" t="s">
        <v>59</v>
      </c>
      <c r="N16">
        <v>458</v>
      </c>
      <c r="P16">
        <v>503</v>
      </c>
      <c r="R16">
        <v>533</v>
      </c>
      <c r="S16">
        <v>514</v>
      </c>
      <c r="U16">
        <v>509</v>
      </c>
      <c r="W16">
        <v>466</v>
      </c>
      <c r="Z16">
        <f>MAX(Table12[[#This Row],[1990]:[2017]])</f>
        <v>533</v>
      </c>
    </row>
    <row r="17" spans="2:26" x14ac:dyDescent="0.35">
      <c r="B17">
        <v>13</v>
      </c>
      <c r="C17" t="s">
        <v>22</v>
      </c>
      <c r="G17">
        <v>364</v>
      </c>
      <c r="H17">
        <v>389</v>
      </c>
      <c r="I17">
        <v>430</v>
      </c>
      <c r="J17">
        <v>471</v>
      </c>
      <c r="K17">
        <v>494</v>
      </c>
      <c r="M17">
        <v>474</v>
      </c>
      <c r="O17">
        <v>412</v>
      </c>
      <c r="R17">
        <v>422</v>
      </c>
      <c r="S17">
        <v>531</v>
      </c>
      <c r="U17">
        <v>493</v>
      </c>
      <c r="W17">
        <v>436</v>
      </c>
      <c r="Z17">
        <f>MAX(Table12[[#This Row],[1990]:[2017]])</f>
        <v>531</v>
      </c>
    </row>
    <row r="18" spans="2:26" x14ac:dyDescent="0.35">
      <c r="B18">
        <v>14</v>
      </c>
      <c r="C18" t="s">
        <v>53</v>
      </c>
      <c r="J18" t="s">
        <v>42</v>
      </c>
      <c r="K18">
        <v>361</v>
      </c>
      <c r="M18">
        <v>417</v>
      </c>
      <c r="N18">
        <v>429</v>
      </c>
      <c r="P18">
        <v>432</v>
      </c>
      <c r="R18">
        <v>451</v>
      </c>
      <c r="S18">
        <v>566</v>
      </c>
      <c r="U18">
        <v>513</v>
      </c>
      <c r="V18">
        <v>555</v>
      </c>
      <c r="W18">
        <v>518</v>
      </c>
      <c r="Z18">
        <f>MAX(Table12[[#This Row],[1990]:[2017]])</f>
        <v>566</v>
      </c>
    </row>
    <row r="19" spans="2:26" x14ac:dyDescent="0.35">
      <c r="B19">
        <v>15</v>
      </c>
      <c r="C19" t="s">
        <v>120</v>
      </c>
      <c r="G19">
        <v>363</v>
      </c>
      <c r="H19">
        <v>509</v>
      </c>
      <c r="I19">
        <v>494</v>
      </c>
      <c r="J19">
        <v>491</v>
      </c>
      <c r="K19">
        <v>508</v>
      </c>
      <c r="M19">
        <v>434</v>
      </c>
      <c r="O19">
        <v>489</v>
      </c>
      <c r="P19">
        <v>506</v>
      </c>
      <c r="R19">
        <v>544</v>
      </c>
      <c r="S19">
        <v>521</v>
      </c>
      <c r="U19">
        <v>0</v>
      </c>
      <c r="V19">
        <v>528</v>
      </c>
      <c r="W19">
        <v>520</v>
      </c>
      <c r="X19">
        <v>522</v>
      </c>
      <c r="Z19">
        <f>MAX(Table12[[#This Row],[1990]:[2017]])</f>
        <v>544</v>
      </c>
    </row>
    <row r="20" spans="2:26" x14ac:dyDescent="0.35">
      <c r="B20">
        <v>16</v>
      </c>
      <c r="C20" t="s">
        <v>77</v>
      </c>
      <c r="R20">
        <v>504</v>
      </c>
      <c r="S20">
        <v>534</v>
      </c>
      <c r="T20">
        <v>525</v>
      </c>
      <c r="U20">
        <v>547</v>
      </c>
      <c r="W20">
        <v>481</v>
      </c>
      <c r="X20">
        <v>558</v>
      </c>
      <c r="Z20">
        <f>MAX(Table12[[#This Row],[1990]:[2017]])</f>
        <v>558</v>
      </c>
    </row>
    <row r="21" spans="2:26" x14ac:dyDescent="0.35">
      <c r="B21">
        <v>17</v>
      </c>
      <c r="C21" t="s">
        <v>18</v>
      </c>
      <c r="G21">
        <v>452</v>
      </c>
      <c r="H21">
        <v>541</v>
      </c>
      <c r="I21">
        <v>455</v>
      </c>
      <c r="J21">
        <v>484</v>
      </c>
      <c r="K21">
        <v>518</v>
      </c>
      <c r="M21">
        <v>418</v>
      </c>
      <c r="O21">
        <v>498</v>
      </c>
      <c r="P21">
        <v>542</v>
      </c>
      <c r="Q21">
        <v>460</v>
      </c>
      <c r="R21">
        <v>476</v>
      </c>
      <c r="T21">
        <v>524</v>
      </c>
      <c r="U21">
        <v>568</v>
      </c>
      <c r="V21">
        <v>534</v>
      </c>
      <c r="W21">
        <v>530</v>
      </c>
      <c r="X21">
        <v>553</v>
      </c>
      <c r="Z21">
        <f>MAX(Table12[[#This Row],[1990]:[2017]])</f>
        <v>568</v>
      </c>
    </row>
    <row r="22" spans="2:26" x14ac:dyDescent="0.35">
      <c r="B22">
        <v>18</v>
      </c>
      <c r="C22" t="s">
        <v>14</v>
      </c>
      <c r="E22">
        <v>356</v>
      </c>
      <c r="F22">
        <v>363</v>
      </c>
      <c r="G22">
        <v>462</v>
      </c>
      <c r="H22">
        <v>574</v>
      </c>
      <c r="I22">
        <v>596</v>
      </c>
      <c r="J22">
        <v>561</v>
      </c>
      <c r="K22">
        <v>575</v>
      </c>
      <c r="M22">
        <v>505</v>
      </c>
      <c r="N22">
        <v>501</v>
      </c>
      <c r="P22">
        <v>591</v>
      </c>
      <c r="R22">
        <v>544</v>
      </c>
      <c r="T22">
        <v>540</v>
      </c>
      <c r="V22">
        <v>559</v>
      </c>
      <c r="W22">
        <v>541</v>
      </c>
      <c r="Z22">
        <f>MAX(Table12[[#This Row],[1990]:[2017]])</f>
        <v>596</v>
      </c>
    </row>
    <row r="23" spans="2:26" x14ac:dyDescent="0.35">
      <c r="B23">
        <v>19</v>
      </c>
      <c r="C23" t="s">
        <v>32</v>
      </c>
      <c r="H23">
        <v>350</v>
      </c>
      <c r="J23">
        <v>411</v>
      </c>
      <c r="K23">
        <v>419</v>
      </c>
      <c r="M23">
        <v>365</v>
      </c>
      <c r="N23">
        <v>488</v>
      </c>
      <c r="O23">
        <v>501</v>
      </c>
      <c r="P23">
        <v>508</v>
      </c>
      <c r="Q23">
        <v>537</v>
      </c>
      <c r="R23">
        <v>547</v>
      </c>
      <c r="S23">
        <v>592</v>
      </c>
      <c r="T23">
        <v>507</v>
      </c>
      <c r="U23">
        <v>577</v>
      </c>
      <c r="V23">
        <v>597</v>
      </c>
      <c r="W23">
        <v>563</v>
      </c>
      <c r="Z23">
        <f>MAX(Table12[[#This Row],[1990]:[2017]])</f>
        <v>597</v>
      </c>
    </row>
    <row r="24" spans="2:26" x14ac:dyDescent="0.35">
      <c r="B24">
        <v>20</v>
      </c>
      <c r="C24" t="s">
        <v>242</v>
      </c>
      <c r="S24">
        <v>486</v>
      </c>
      <c r="U24">
        <v>517</v>
      </c>
      <c r="W24">
        <v>512</v>
      </c>
      <c r="Z24">
        <f>MAX(Table12[[#This Row],[1990]:[2017]])</f>
        <v>517</v>
      </c>
    </row>
    <row r="25" spans="2:26" x14ac:dyDescent="0.35">
      <c r="B25">
        <v>21</v>
      </c>
      <c r="C25" t="s">
        <v>28</v>
      </c>
      <c r="H25">
        <v>445</v>
      </c>
      <c r="I25">
        <v>419</v>
      </c>
      <c r="J25">
        <v>519</v>
      </c>
      <c r="K25">
        <v>507</v>
      </c>
      <c r="M25">
        <v>460</v>
      </c>
      <c r="N25">
        <v>486</v>
      </c>
      <c r="P25">
        <v>518</v>
      </c>
      <c r="R25">
        <v>566</v>
      </c>
      <c r="T25">
        <v>553</v>
      </c>
      <c r="U25">
        <v>0</v>
      </c>
      <c r="V25">
        <v>584</v>
      </c>
      <c r="Z25">
        <f>MAX(Table12[[#This Row],[1990]:[2017]])</f>
        <v>584</v>
      </c>
    </row>
    <row r="26" spans="2:26" x14ac:dyDescent="0.35">
      <c r="B26">
        <v>22</v>
      </c>
      <c r="C26" t="s">
        <v>26</v>
      </c>
      <c r="F26" s="37" t="s">
        <v>42</v>
      </c>
      <c r="G26">
        <v>319</v>
      </c>
      <c r="H26">
        <v>412</v>
      </c>
      <c r="I26">
        <v>437</v>
      </c>
      <c r="J26">
        <v>461</v>
      </c>
      <c r="K26">
        <v>477</v>
      </c>
      <c r="M26">
        <v>483</v>
      </c>
      <c r="N26">
        <v>558</v>
      </c>
      <c r="P26">
        <v>573</v>
      </c>
      <c r="R26">
        <v>567</v>
      </c>
      <c r="S26">
        <v>577</v>
      </c>
      <c r="T26">
        <v>497</v>
      </c>
      <c r="U26">
        <v>575</v>
      </c>
      <c r="V26">
        <v>595</v>
      </c>
      <c r="W26">
        <v>605</v>
      </c>
      <c r="Z26">
        <f>MAX(Table12[[#This Row],[1990]:[2017]])</f>
        <v>605</v>
      </c>
    </row>
    <row r="27" spans="2:26" x14ac:dyDescent="0.35">
      <c r="B27">
        <v>23</v>
      </c>
      <c r="C27" t="s">
        <v>20</v>
      </c>
      <c r="E27">
        <v>391</v>
      </c>
      <c r="F27">
        <v>389</v>
      </c>
      <c r="G27">
        <v>383</v>
      </c>
      <c r="H27">
        <v>469</v>
      </c>
      <c r="J27">
        <v>465</v>
      </c>
      <c r="K27">
        <v>423</v>
      </c>
      <c r="L27">
        <v>444</v>
      </c>
      <c r="N27">
        <v>420</v>
      </c>
      <c r="O27">
        <v>463</v>
      </c>
      <c r="Q27">
        <v>446</v>
      </c>
      <c r="S27">
        <v>460</v>
      </c>
      <c r="T27">
        <v>446</v>
      </c>
      <c r="W27">
        <v>440</v>
      </c>
      <c r="Z27">
        <f>MAX(Table12[[#This Row],[1990]:[2017]])</f>
        <v>469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D879-798E-444F-AE9A-07F081DB3E40}">
  <dimension ref="B2:AA21"/>
  <sheetViews>
    <sheetView showGridLines="0" workbookViewId="0">
      <selection activeCell="K33" sqref="K33"/>
    </sheetView>
  </sheetViews>
  <sheetFormatPr defaultRowHeight="14.5" x14ac:dyDescent="0.35"/>
  <cols>
    <col min="2" max="2" width="4.26953125" bestFit="1" customWidth="1"/>
    <col min="3" max="3" width="22.08984375" customWidth="1"/>
    <col min="4" max="26" width="7.26953125" customWidth="1"/>
  </cols>
  <sheetData>
    <row r="2" spans="2:27" x14ac:dyDescent="0.35">
      <c r="C2" s="14"/>
    </row>
    <row r="3" spans="2:27" x14ac:dyDescent="0.35">
      <c r="C3" s="14"/>
    </row>
    <row r="4" spans="2:27" x14ac:dyDescent="0.35">
      <c r="B4" t="s">
        <v>251</v>
      </c>
      <c r="C4" t="s">
        <v>4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99</v>
      </c>
      <c r="O4" t="s">
        <v>100</v>
      </c>
      <c r="P4" t="s">
        <v>101</v>
      </c>
      <c r="Q4" t="s">
        <v>102</v>
      </c>
      <c r="R4" t="s">
        <v>103</v>
      </c>
      <c r="S4" t="s">
        <v>104</v>
      </c>
      <c r="T4" t="s">
        <v>105</v>
      </c>
      <c r="U4" t="s">
        <v>106</v>
      </c>
      <c r="V4" t="s">
        <v>107</v>
      </c>
      <c r="W4" t="s">
        <v>108</v>
      </c>
      <c r="X4" t="s">
        <v>236</v>
      </c>
      <c r="Y4" t="s">
        <v>254</v>
      </c>
      <c r="Z4" t="s">
        <v>87</v>
      </c>
      <c r="AA4" t="s">
        <v>259</v>
      </c>
    </row>
    <row r="5" spans="2:27" x14ac:dyDescent="0.35">
      <c r="B5">
        <v>1</v>
      </c>
      <c r="C5" t="s">
        <v>57</v>
      </c>
      <c r="D5" s="38"/>
      <c r="E5" s="38"/>
      <c r="F5" s="38"/>
      <c r="G5" s="38"/>
      <c r="H5" s="38">
        <v>433</v>
      </c>
      <c r="I5" s="38">
        <v>474</v>
      </c>
      <c r="J5" s="38">
        <v>519</v>
      </c>
      <c r="K5" s="38">
        <v>555</v>
      </c>
      <c r="L5" s="38">
        <v>505</v>
      </c>
      <c r="M5" s="38"/>
      <c r="N5" s="38">
        <v>510</v>
      </c>
      <c r="O5" s="38">
        <v>447</v>
      </c>
      <c r="P5" s="38"/>
      <c r="Q5" s="38"/>
      <c r="R5" s="38">
        <v>404</v>
      </c>
      <c r="S5" s="38">
        <v>453</v>
      </c>
      <c r="T5" s="38"/>
      <c r="U5" s="38"/>
      <c r="V5" s="38"/>
      <c r="W5" s="38">
        <v>400</v>
      </c>
      <c r="X5" s="38"/>
      <c r="Y5" s="38"/>
      <c r="Z5" s="38">
        <f t="array" ref="Z5">MAX(IF(ISNUMBER(D5:Y5),D5:Y5))</f>
        <v>555</v>
      </c>
      <c r="AA5" s="38">
        <v>11</v>
      </c>
    </row>
    <row r="6" spans="2:27" x14ac:dyDescent="0.35">
      <c r="B6">
        <v>2</v>
      </c>
      <c r="C6" t="s">
        <v>30</v>
      </c>
      <c r="D6" s="38"/>
      <c r="E6" s="38"/>
      <c r="F6" s="38"/>
      <c r="G6" s="38"/>
      <c r="H6" s="38">
        <v>404</v>
      </c>
      <c r="I6" s="38">
        <v>556</v>
      </c>
      <c r="J6" s="38">
        <v>560</v>
      </c>
      <c r="K6" s="38">
        <v>596</v>
      </c>
      <c r="L6" s="38"/>
      <c r="M6" s="38">
        <v>613</v>
      </c>
      <c r="N6" s="38"/>
      <c r="O6" s="38"/>
      <c r="P6" s="38">
        <v>652</v>
      </c>
      <c r="Q6" s="38"/>
      <c r="R6" s="38"/>
      <c r="S6" s="38">
        <v>638</v>
      </c>
      <c r="T6" s="38"/>
      <c r="U6" s="38">
        <v>662</v>
      </c>
      <c r="V6" s="38"/>
      <c r="W6" s="38"/>
      <c r="X6" s="38">
        <v>655</v>
      </c>
      <c r="Y6" s="38"/>
      <c r="Z6" s="38">
        <f t="array" ref="Z6">MAX(IF(ISNUMBER(D6:Y6),D6:Y6))</f>
        <v>662</v>
      </c>
      <c r="AA6" s="38">
        <v>1</v>
      </c>
    </row>
    <row r="7" spans="2:27" x14ac:dyDescent="0.35">
      <c r="B7">
        <v>3</v>
      </c>
      <c r="C7" t="s">
        <v>65</v>
      </c>
      <c r="D7" s="38"/>
      <c r="E7" s="38"/>
      <c r="F7" s="38"/>
      <c r="G7" s="38"/>
      <c r="H7" s="38"/>
      <c r="I7" s="38"/>
      <c r="J7" s="38"/>
      <c r="K7" s="38">
        <v>354</v>
      </c>
      <c r="L7" s="38"/>
      <c r="M7" s="38">
        <v>412</v>
      </c>
      <c r="N7" s="38">
        <v>449</v>
      </c>
      <c r="O7" s="38"/>
      <c r="P7" s="38">
        <v>487</v>
      </c>
      <c r="Q7" s="38"/>
      <c r="R7" s="38">
        <v>466</v>
      </c>
      <c r="S7" s="38">
        <v>477</v>
      </c>
      <c r="T7" s="38"/>
      <c r="U7" s="38"/>
      <c r="V7" s="38"/>
      <c r="W7" s="38">
        <v>461</v>
      </c>
      <c r="X7" s="38"/>
      <c r="Y7" s="38"/>
      <c r="Z7" s="38">
        <f t="array" ref="Z7">MAX(IF(ISNUMBER(D7:Y7),D7:Y7))</f>
        <v>487</v>
      </c>
      <c r="AA7" s="38">
        <v>13</v>
      </c>
    </row>
    <row r="8" spans="2:27" x14ac:dyDescent="0.35">
      <c r="B8">
        <v>4</v>
      </c>
      <c r="C8" t="s">
        <v>140</v>
      </c>
      <c r="D8" s="38">
        <v>580</v>
      </c>
      <c r="E8" s="38">
        <v>577</v>
      </c>
      <c r="F8" s="38">
        <v>533</v>
      </c>
      <c r="G8" s="38">
        <v>579</v>
      </c>
      <c r="H8" s="38">
        <v>600</v>
      </c>
      <c r="I8" s="38">
        <v>552</v>
      </c>
      <c r="J8" s="38">
        <v>556</v>
      </c>
      <c r="K8" s="38">
        <v>598</v>
      </c>
      <c r="L8" s="38">
        <v>603</v>
      </c>
      <c r="M8" s="38"/>
      <c r="N8" s="38"/>
      <c r="O8" s="38">
        <v>614</v>
      </c>
      <c r="P8" s="38"/>
      <c r="Q8" s="38">
        <v>571</v>
      </c>
      <c r="R8" s="38">
        <v>609</v>
      </c>
      <c r="S8" s="38"/>
      <c r="T8" s="38"/>
      <c r="U8" s="38">
        <v>597</v>
      </c>
      <c r="V8" s="38">
        <v>614</v>
      </c>
      <c r="W8" s="38"/>
      <c r="X8" s="38">
        <v>603</v>
      </c>
      <c r="Y8" s="38"/>
      <c r="Z8" s="38">
        <f t="array" ref="Z8">MAX(IF(ISNUMBER(D8:Y8),D8:Y8))</f>
        <v>614</v>
      </c>
      <c r="AA8" s="38">
        <v>3</v>
      </c>
    </row>
    <row r="9" spans="2:27" x14ac:dyDescent="0.35">
      <c r="B9">
        <v>5</v>
      </c>
      <c r="C9" t="s">
        <v>215</v>
      </c>
      <c r="D9" s="38"/>
      <c r="E9" s="38">
        <v>367</v>
      </c>
      <c r="F9" s="38">
        <v>444</v>
      </c>
      <c r="G9" s="38">
        <v>430</v>
      </c>
      <c r="H9" s="38">
        <v>549</v>
      </c>
      <c r="I9" s="38">
        <v>501</v>
      </c>
      <c r="J9" s="38">
        <v>544</v>
      </c>
      <c r="K9" s="38">
        <v>546</v>
      </c>
      <c r="L9" s="38"/>
      <c r="M9" s="38">
        <v>470</v>
      </c>
      <c r="N9" s="38"/>
      <c r="O9" s="38">
        <v>476</v>
      </c>
      <c r="P9" s="38">
        <v>504</v>
      </c>
      <c r="Q9" s="38">
        <v>531</v>
      </c>
      <c r="R9" s="38">
        <v>492</v>
      </c>
      <c r="S9" s="38">
        <v>520</v>
      </c>
      <c r="T9" s="38"/>
      <c r="U9" s="38">
        <v>546</v>
      </c>
      <c r="V9" s="38">
        <v>556</v>
      </c>
      <c r="W9" s="38">
        <v>534</v>
      </c>
      <c r="X9" s="38">
        <v>506</v>
      </c>
      <c r="Y9" s="38">
        <v>544</v>
      </c>
      <c r="Z9" s="38">
        <f t="array" ref="Z9">MAX(IF(ISNUMBER(D9:Y9),D9:Y9))</f>
        <v>556</v>
      </c>
      <c r="AA9" s="38">
        <v>9</v>
      </c>
    </row>
    <row r="10" spans="2:27" x14ac:dyDescent="0.35">
      <c r="B10">
        <v>6</v>
      </c>
      <c r="C10" t="s">
        <v>28</v>
      </c>
      <c r="D10" s="38"/>
      <c r="E10" s="38"/>
      <c r="F10" s="38"/>
      <c r="G10" s="38"/>
      <c r="H10" s="38">
        <v>445</v>
      </c>
      <c r="I10" s="38">
        <v>419</v>
      </c>
      <c r="J10" s="38">
        <v>519</v>
      </c>
      <c r="K10" s="38">
        <v>507</v>
      </c>
      <c r="L10" s="38"/>
      <c r="M10" s="38">
        <v>460</v>
      </c>
      <c r="N10" s="38">
        <v>486</v>
      </c>
      <c r="O10" s="38"/>
      <c r="P10" s="38">
        <v>518</v>
      </c>
      <c r="Q10" s="38"/>
      <c r="R10" s="38">
        <v>566</v>
      </c>
      <c r="S10" s="38"/>
      <c r="T10" s="38">
        <v>553</v>
      </c>
      <c r="U10" s="38"/>
      <c r="V10" s="38">
        <v>584</v>
      </c>
      <c r="W10" s="38"/>
      <c r="X10" s="38"/>
      <c r="Y10" s="38">
        <v>572</v>
      </c>
      <c r="Z10" s="38">
        <f t="array" ref="Z10">MAX(IF(ISNUMBER(D10:Y10),D10:Y10))</f>
        <v>584</v>
      </c>
      <c r="AA10" s="38">
        <v>7</v>
      </c>
    </row>
    <row r="11" spans="2:27" x14ac:dyDescent="0.35">
      <c r="B11">
        <v>7</v>
      </c>
      <c r="C11" t="s">
        <v>66</v>
      </c>
      <c r="D11" s="38"/>
      <c r="E11" s="38"/>
      <c r="F11" s="38"/>
      <c r="G11" s="38">
        <v>341</v>
      </c>
      <c r="H11" s="38"/>
      <c r="I11" s="38">
        <v>382</v>
      </c>
      <c r="J11" s="38"/>
      <c r="K11" s="38">
        <v>389</v>
      </c>
      <c r="L11" s="38"/>
      <c r="M11" s="38">
        <v>385</v>
      </c>
      <c r="N11" s="38"/>
      <c r="O11" s="38"/>
      <c r="P11" s="38">
        <v>439</v>
      </c>
      <c r="Q11" s="38"/>
      <c r="R11" s="38"/>
      <c r="S11" s="38">
        <v>383</v>
      </c>
      <c r="T11" s="38"/>
      <c r="U11" s="38">
        <v>444</v>
      </c>
      <c r="V11" s="38"/>
      <c r="W11" s="38">
        <v>396</v>
      </c>
      <c r="X11" s="38"/>
      <c r="Y11" s="38"/>
      <c r="Z11" s="38">
        <f t="array" ref="Z11">MAX(IF(ISNUMBER(D11:Y11),D11:Y11))</f>
        <v>444</v>
      </c>
      <c r="AA11" s="38">
        <v>14</v>
      </c>
    </row>
    <row r="12" spans="2:27" x14ac:dyDescent="0.35">
      <c r="B12">
        <v>8</v>
      </c>
      <c r="C12" t="s">
        <v>77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v>504</v>
      </c>
      <c r="S12" s="38">
        <v>534</v>
      </c>
      <c r="T12" s="38">
        <v>525</v>
      </c>
      <c r="U12" s="38">
        <v>547</v>
      </c>
      <c r="V12" s="38"/>
      <c r="W12" s="38">
        <v>481</v>
      </c>
      <c r="X12" s="38"/>
      <c r="Y12" s="38">
        <v>584</v>
      </c>
      <c r="Z12" s="38">
        <f t="array" ref="Z12">MAX(IF(ISNUMBER(D12:Y12),D12:Y12))</f>
        <v>584</v>
      </c>
      <c r="AA12" s="38">
        <v>8</v>
      </c>
    </row>
    <row r="13" spans="2:27" x14ac:dyDescent="0.35">
      <c r="B13">
        <v>9</v>
      </c>
      <c r="C13" t="s">
        <v>258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7" x14ac:dyDescent="0.35">
      <c r="B14">
        <v>10</v>
      </c>
      <c r="C14" t="s">
        <v>117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v>402</v>
      </c>
      <c r="S14" s="38"/>
      <c r="T14" s="38"/>
      <c r="U14" s="38">
        <v>378</v>
      </c>
      <c r="V14" s="38"/>
      <c r="W14" s="38"/>
      <c r="X14" s="38"/>
      <c r="Y14" s="38"/>
      <c r="Z14" s="38">
        <f t="array" ref="Z14">MAX(IF(ISNUMBER(D14:Y14),D14:Y14))</f>
        <v>402</v>
      </c>
      <c r="AA14" s="38">
        <v>16</v>
      </c>
    </row>
    <row r="15" spans="2:27" x14ac:dyDescent="0.35">
      <c r="B15">
        <v>11</v>
      </c>
      <c r="C15" t="s">
        <v>9</v>
      </c>
      <c r="D15" s="38"/>
      <c r="E15" s="38">
        <v>334</v>
      </c>
      <c r="F15" s="38">
        <v>409</v>
      </c>
      <c r="G15" s="38">
        <v>495</v>
      </c>
      <c r="H15" s="38">
        <v>541</v>
      </c>
      <c r="I15" s="38">
        <v>495</v>
      </c>
      <c r="J15" s="38">
        <v>482</v>
      </c>
      <c r="K15" s="38">
        <v>530</v>
      </c>
      <c r="L15" s="38"/>
      <c r="M15" s="38">
        <v>567</v>
      </c>
      <c r="N15" s="38"/>
      <c r="O15" s="38">
        <v>589</v>
      </c>
      <c r="P15" s="38"/>
      <c r="Q15" s="38">
        <v>595</v>
      </c>
      <c r="R15" s="38">
        <v>600</v>
      </c>
      <c r="S15" s="38"/>
      <c r="T15" s="38">
        <v>580</v>
      </c>
      <c r="U15" s="38">
        <v>598</v>
      </c>
      <c r="V15" s="38"/>
      <c r="W15" s="38"/>
      <c r="X15" s="38"/>
      <c r="Y15" s="38">
        <v>515</v>
      </c>
      <c r="Z15" s="38">
        <f t="array" ref="Z15">MAX(IF(ISNUMBER(D15:Y15),D15:Y15))</f>
        <v>600</v>
      </c>
      <c r="AA15" s="38">
        <v>4</v>
      </c>
    </row>
    <row r="16" spans="2:27" x14ac:dyDescent="0.35">
      <c r="B16">
        <v>12</v>
      </c>
      <c r="C16" t="s">
        <v>26</v>
      </c>
      <c r="D16" s="38"/>
      <c r="E16" s="38"/>
      <c r="F16" s="38"/>
      <c r="G16" s="38">
        <v>319</v>
      </c>
      <c r="H16" s="38">
        <v>412</v>
      </c>
      <c r="I16" s="38">
        <v>437</v>
      </c>
      <c r="J16" s="38">
        <v>461</v>
      </c>
      <c r="K16" s="38">
        <v>477</v>
      </c>
      <c r="L16" s="38"/>
      <c r="M16" s="38">
        <v>483</v>
      </c>
      <c r="N16" s="38">
        <v>558</v>
      </c>
      <c r="O16" s="38"/>
      <c r="P16" s="38">
        <v>573</v>
      </c>
      <c r="Q16" s="38"/>
      <c r="R16" s="38">
        <v>567</v>
      </c>
      <c r="S16" s="38">
        <v>577</v>
      </c>
      <c r="T16" s="38">
        <v>497</v>
      </c>
      <c r="U16" s="38">
        <v>575</v>
      </c>
      <c r="V16" s="38">
        <v>595</v>
      </c>
      <c r="W16" s="38">
        <v>605</v>
      </c>
      <c r="X16" s="38"/>
      <c r="Y16" s="38">
        <v>622</v>
      </c>
      <c r="Z16" s="38">
        <f t="array" ref="Z16">MAX(IF(ISNUMBER(D16:Y16),D16:Y16))</f>
        <v>622</v>
      </c>
      <c r="AA16" s="38">
        <v>2</v>
      </c>
    </row>
    <row r="17" spans="2:27" x14ac:dyDescent="0.35">
      <c r="B17">
        <v>13</v>
      </c>
      <c r="C17" t="s">
        <v>32</v>
      </c>
      <c r="D17" s="38"/>
      <c r="E17" s="38"/>
      <c r="F17" s="38"/>
      <c r="G17" s="38"/>
      <c r="H17" s="38">
        <v>350</v>
      </c>
      <c r="I17" s="38"/>
      <c r="J17" s="38">
        <v>411</v>
      </c>
      <c r="K17" s="38">
        <v>419</v>
      </c>
      <c r="L17" s="38"/>
      <c r="M17" s="38">
        <v>365</v>
      </c>
      <c r="N17" s="38">
        <v>488</v>
      </c>
      <c r="O17" s="38">
        <v>501</v>
      </c>
      <c r="P17" s="38">
        <v>508</v>
      </c>
      <c r="Q17" s="38">
        <v>537</v>
      </c>
      <c r="R17" s="38">
        <v>547</v>
      </c>
      <c r="S17" s="38">
        <v>592</v>
      </c>
      <c r="T17" s="38">
        <v>507</v>
      </c>
      <c r="U17" s="38">
        <v>577</v>
      </c>
      <c r="V17" s="38">
        <v>597</v>
      </c>
      <c r="W17" s="38">
        <v>563</v>
      </c>
      <c r="X17" s="38"/>
      <c r="Y17" s="38">
        <v>588</v>
      </c>
      <c r="Z17" s="38">
        <f t="array" ref="Z17">MAX(IF(ISNUMBER(D17:Y17),D17:Y17))</f>
        <v>597</v>
      </c>
      <c r="AA17" s="38">
        <v>5</v>
      </c>
    </row>
    <row r="18" spans="2:27" x14ac:dyDescent="0.35">
      <c r="B18">
        <v>14</v>
      </c>
      <c r="C18" t="s">
        <v>60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>
        <v>356</v>
      </c>
      <c r="O18" s="38"/>
      <c r="P18" s="38"/>
      <c r="Q18" s="38">
        <v>368</v>
      </c>
      <c r="R18" s="38"/>
      <c r="S18" s="38"/>
      <c r="T18" s="38">
        <v>363</v>
      </c>
      <c r="U18" s="38"/>
      <c r="V18" s="38">
        <v>420</v>
      </c>
      <c r="W18" s="38"/>
      <c r="X18" s="38"/>
      <c r="Y18" s="38"/>
      <c r="Z18" s="38">
        <f t="array" ref="Z18">MAX(IF(ISNUMBER(D18:Y18),D18:Y18))</f>
        <v>420</v>
      </c>
      <c r="AA18" s="38">
        <v>15</v>
      </c>
    </row>
    <row r="19" spans="2:27" x14ac:dyDescent="0.35">
      <c r="B19">
        <v>15</v>
      </c>
      <c r="C19" t="s">
        <v>120</v>
      </c>
      <c r="D19" s="38"/>
      <c r="E19" s="38"/>
      <c r="F19" s="38"/>
      <c r="G19" s="38">
        <v>363</v>
      </c>
      <c r="H19" s="38">
        <v>509</v>
      </c>
      <c r="I19" s="38">
        <v>494</v>
      </c>
      <c r="J19" s="38">
        <v>491</v>
      </c>
      <c r="K19" s="38">
        <v>508</v>
      </c>
      <c r="L19" s="38"/>
      <c r="M19" s="38">
        <v>434</v>
      </c>
      <c r="N19" s="38"/>
      <c r="O19" s="38">
        <v>489</v>
      </c>
      <c r="P19" s="38">
        <v>506</v>
      </c>
      <c r="Q19" s="38"/>
      <c r="R19" s="38">
        <v>544</v>
      </c>
      <c r="S19" s="38">
        <v>521</v>
      </c>
      <c r="T19" s="38"/>
      <c r="U19" s="38"/>
      <c r="V19" s="38">
        <v>528</v>
      </c>
      <c r="W19" s="38">
        <v>520</v>
      </c>
      <c r="X19" s="38">
        <v>522</v>
      </c>
      <c r="Y19" s="38">
        <v>545</v>
      </c>
      <c r="Z19" s="38">
        <f t="array" ref="Z19">MAX(IF(ISNUMBER(D19:Y19),D19:Y19))</f>
        <v>545</v>
      </c>
      <c r="AA19" s="38">
        <v>12</v>
      </c>
    </row>
    <row r="20" spans="2:27" x14ac:dyDescent="0.35">
      <c r="B20">
        <v>16</v>
      </c>
      <c r="C20" t="s">
        <v>18</v>
      </c>
      <c r="D20" s="38"/>
      <c r="E20" s="38"/>
      <c r="F20" s="38"/>
      <c r="G20" s="38">
        <v>452</v>
      </c>
      <c r="H20" s="38">
        <v>541</v>
      </c>
      <c r="I20" s="38">
        <v>455</v>
      </c>
      <c r="J20" s="38">
        <v>484</v>
      </c>
      <c r="K20" s="38">
        <v>518</v>
      </c>
      <c r="L20" s="38"/>
      <c r="M20" s="38">
        <v>418</v>
      </c>
      <c r="N20" s="38"/>
      <c r="O20" s="38">
        <v>498</v>
      </c>
      <c r="P20" s="38">
        <v>542</v>
      </c>
      <c r="Q20" s="38">
        <v>460</v>
      </c>
      <c r="R20" s="38">
        <v>476</v>
      </c>
      <c r="S20" s="38"/>
      <c r="T20" s="38">
        <v>524</v>
      </c>
      <c r="U20" s="38">
        <v>568</v>
      </c>
      <c r="V20" s="38">
        <v>534</v>
      </c>
      <c r="W20" s="38">
        <v>530</v>
      </c>
      <c r="X20" s="38">
        <v>553</v>
      </c>
      <c r="Y20" s="38">
        <v>592</v>
      </c>
      <c r="Z20" s="38">
        <f t="array" ref="Z20">MAX(IF(ISNUMBER(D20:Y20),D20:Y20))</f>
        <v>592</v>
      </c>
      <c r="AA20" s="38">
        <v>6</v>
      </c>
    </row>
    <row r="21" spans="2:27" x14ac:dyDescent="0.35">
      <c r="B21">
        <v>17</v>
      </c>
      <c r="C21" t="s">
        <v>52</v>
      </c>
      <c r="D21" s="38"/>
      <c r="E21" s="38"/>
      <c r="F21" s="38"/>
      <c r="G21" s="38"/>
      <c r="H21" s="38"/>
      <c r="I21" s="38"/>
      <c r="J21" s="38">
        <v>457</v>
      </c>
      <c r="K21" s="38">
        <v>455</v>
      </c>
      <c r="L21" s="38"/>
      <c r="M21" s="38">
        <v>422</v>
      </c>
      <c r="N21" s="38"/>
      <c r="O21" s="38">
        <v>468</v>
      </c>
      <c r="P21" s="38">
        <v>451</v>
      </c>
      <c r="Q21" s="38"/>
      <c r="R21" s="38">
        <v>416</v>
      </c>
      <c r="S21" s="38"/>
      <c r="T21" s="38">
        <v>449</v>
      </c>
      <c r="U21" s="38">
        <v>477</v>
      </c>
      <c r="V21" s="38">
        <v>525</v>
      </c>
      <c r="W21" s="38"/>
      <c r="X21" s="38">
        <v>504</v>
      </c>
      <c r="Y21" s="38">
        <v>556</v>
      </c>
      <c r="Z21" s="38">
        <f t="array" ref="Z21">MAX(IF(ISNUMBER(D21:Y21),D21:Y21))</f>
        <v>556</v>
      </c>
      <c r="AA21" s="38">
        <v>10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2"/>
  <sheetViews>
    <sheetView showGridLines="0" topLeftCell="A28" workbookViewId="0">
      <selection activeCell="H35" sqref="H35"/>
    </sheetView>
  </sheetViews>
  <sheetFormatPr defaultRowHeight="14.5" x14ac:dyDescent="0.35"/>
  <cols>
    <col min="1" max="1" width="27.7265625" bestFit="1" customWidth="1"/>
    <col min="25" max="25" width="24.81640625" customWidth="1"/>
    <col min="26" max="26" width="15" customWidth="1"/>
    <col min="27" max="27" width="8.7265625" style="33"/>
  </cols>
  <sheetData>
    <row r="1" spans="1:27" x14ac:dyDescent="0.35">
      <c r="A1" t="s">
        <v>4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103</v>
      </c>
      <c r="Q1" t="s">
        <v>104</v>
      </c>
      <c r="R1" t="s">
        <v>105</v>
      </c>
      <c r="S1" t="s">
        <v>106</v>
      </c>
      <c r="T1" t="s">
        <v>107</v>
      </c>
      <c r="U1" t="s">
        <v>108</v>
      </c>
      <c r="V1" t="s">
        <v>236</v>
      </c>
      <c r="W1" t="s">
        <v>254</v>
      </c>
      <c r="X1" t="s">
        <v>262</v>
      </c>
      <c r="Y1" t="s">
        <v>246</v>
      </c>
      <c r="Z1" t="s">
        <v>87</v>
      </c>
      <c r="AA1" s="33" t="s">
        <v>2</v>
      </c>
    </row>
    <row r="2" spans="1:27" x14ac:dyDescent="0.35">
      <c r="A2" t="s">
        <v>258</v>
      </c>
      <c r="X2">
        <v>378</v>
      </c>
      <c r="Y2" t="str">
        <f>Table36[[#This Row],[Chorus]] &amp; " (" &amp;Table36[[#This Row],[Year]] &amp; ")"</f>
        <v>A'Cappella Bay Singers (2019)</v>
      </c>
      <c r="Z2" s="40" cm="1">
        <f t="array" ref="Z2">MAX(IF(ISNUMBER(B2:X2),B2:X2))</f>
        <v>378</v>
      </c>
      <c r="AA2" s="42" t="str">
        <f>INDEX($B$1:$X$1, MATCH(Table36[[#This Row],[Highest score]], $B2:$X2, 0))</f>
        <v>2019</v>
      </c>
    </row>
    <row r="3" spans="1:27" x14ac:dyDescent="0.35">
      <c r="A3" t="s">
        <v>218</v>
      </c>
      <c r="L3">
        <v>327</v>
      </c>
      <c r="M3" t="e">
        <f>NA()</f>
        <v>#N/A</v>
      </c>
      <c r="N3">
        <v>333</v>
      </c>
      <c r="O3" t="e">
        <f>NA()</f>
        <v>#N/A</v>
      </c>
      <c r="P3" t="e">
        <f>NA()</f>
        <v>#N/A</v>
      </c>
      <c r="Q3">
        <v>366</v>
      </c>
      <c r="R3" t="e">
        <f>NA()</f>
        <v>#N/A</v>
      </c>
      <c r="S3" t="e">
        <f>NA()</f>
        <v>#N/A</v>
      </c>
      <c r="T3">
        <v>356</v>
      </c>
      <c r="W3">
        <v>380</v>
      </c>
      <c r="Y3" t="str">
        <f>Table36[[#This Row],[Chorus]] &amp; " (" &amp;Table36[[#This Row],[Year]] &amp; ")"</f>
        <v>Rhythms of the Reef  (2018)</v>
      </c>
      <c r="Z3" s="40">
        <f t="array" ref="Z3">MAX(IF(ISNUMBER(B3:X3),B3:X3))</f>
        <v>380</v>
      </c>
      <c r="AA3" s="42" t="str">
        <f>INDEX($B$1:$X$1, MATCH(Table36[[#This Row],[Highest score]], $B3:$X3, 0))</f>
        <v>2018</v>
      </c>
    </row>
    <row r="4" spans="1:27" x14ac:dyDescent="0.35">
      <c r="A4" t="s">
        <v>219</v>
      </c>
      <c r="P4">
        <v>402</v>
      </c>
      <c r="Q4" t="e">
        <f>NA()</f>
        <v>#N/A</v>
      </c>
      <c r="R4" t="e">
        <f>NA()</f>
        <v>#N/A</v>
      </c>
      <c r="S4">
        <v>378</v>
      </c>
      <c r="V4">
        <v>0</v>
      </c>
      <c r="Y4" t="str">
        <f>Table36[[#This Row],[Chorus]] &amp; " (" &amp;Table36[[#This Row],[Year]] &amp; ")"</f>
        <v>Onkaparinga Harmony  (2011)</v>
      </c>
      <c r="Z4" s="40">
        <f t="array" ref="Z4">MAX(IF(ISNUMBER(B4:X4),B4:X4))</f>
        <v>402</v>
      </c>
      <c r="AA4" s="42" t="str">
        <f>INDEX($B$1:$X$1, MATCH(Table36[[#This Row],[Highest score]], $B4:$X4, 0))</f>
        <v>2011</v>
      </c>
    </row>
    <row r="5" spans="1:27" x14ac:dyDescent="0.35">
      <c r="A5" t="s">
        <v>131</v>
      </c>
      <c r="T5">
        <v>410</v>
      </c>
      <c r="W5">
        <v>405</v>
      </c>
      <c r="Y5" t="str">
        <f>Table36[[#This Row],[Chorus]] &amp; " (" &amp;Table36[[#This Row],[Year]] &amp; ")"</f>
        <v>Canberra Harmony  (2015)</v>
      </c>
      <c r="Z5" s="40">
        <f t="array" ref="Z5">MAX(IF(ISNUMBER(B5:X5),B5:X5))</f>
        <v>410</v>
      </c>
      <c r="AA5" s="42" t="str">
        <f>INDEX($B$1:$X$1, MATCH(Table36[[#This Row],[Highest score]], $B5:$X5, 0))</f>
        <v>2015</v>
      </c>
    </row>
    <row r="6" spans="1:27" x14ac:dyDescent="0.35">
      <c r="A6" t="s">
        <v>60</v>
      </c>
      <c r="L6">
        <v>356</v>
      </c>
      <c r="M6" t="e">
        <f>NA()</f>
        <v>#N/A</v>
      </c>
      <c r="N6" t="e">
        <f>NA()</f>
        <v>#N/A</v>
      </c>
      <c r="O6">
        <v>368</v>
      </c>
      <c r="P6" t="e">
        <f>NA()</f>
        <v>#N/A</v>
      </c>
      <c r="Q6" t="e">
        <f>NA()</f>
        <v>#N/A</v>
      </c>
      <c r="R6">
        <v>363</v>
      </c>
      <c r="S6" t="e">
        <f>NA()</f>
        <v>#N/A</v>
      </c>
      <c r="T6">
        <v>420</v>
      </c>
      <c r="X6">
        <v>439</v>
      </c>
      <c r="Y6" t="str">
        <f>Table36[[#This Row],[Chorus]] &amp; " (" &amp;Table36[[#This Row],[Year]] &amp; ")"</f>
        <v>Voices of the Vasse (2019)</v>
      </c>
      <c r="Z6" s="40">
        <f t="array" ref="Z6">MAX(IF(ISNUMBER(B6:X6),B6:X6))</f>
        <v>439</v>
      </c>
      <c r="AA6" s="42" t="str">
        <f>INDEX($B$1:$X$1, MATCH(Table36[[#This Row],[Highest score]], $B6:$X6, 0))</f>
        <v>2019</v>
      </c>
    </row>
    <row r="7" spans="1:27" x14ac:dyDescent="0.35">
      <c r="A7" t="s">
        <v>134</v>
      </c>
      <c r="E7">
        <v>341</v>
      </c>
      <c r="F7" t="e">
        <f>NA()</f>
        <v>#N/A</v>
      </c>
      <c r="G7">
        <v>382</v>
      </c>
      <c r="H7" t="e">
        <f>NA()</f>
        <v>#N/A</v>
      </c>
      <c r="I7">
        <v>389</v>
      </c>
      <c r="J7" t="e">
        <f>NA()</f>
        <v>#N/A</v>
      </c>
      <c r="K7">
        <v>385</v>
      </c>
      <c r="N7">
        <v>439</v>
      </c>
      <c r="O7" t="e">
        <f>NA()</f>
        <v>#N/A</v>
      </c>
      <c r="P7" t="e">
        <f>NA()</f>
        <v>#N/A</v>
      </c>
      <c r="Q7">
        <v>383</v>
      </c>
      <c r="R7" t="e">
        <f>NA()</f>
        <v>#N/A</v>
      </c>
      <c r="S7">
        <v>444</v>
      </c>
      <c r="T7" t="e">
        <f>NA()</f>
        <v>#N/A</v>
      </c>
      <c r="U7">
        <v>396</v>
      </c>
      <c r="X7">
        <v>434</v>
      </c>
      <c r="Y7" t="str">
        <f>Table36[[#This Row],[Chorus]] &amp; " (" &amp;Table36[[#This Row],[Year]] &amp; ")"</f>
        <v>Hot Ginger  (2014)</v>
      </c>
      <c r="Z7" s="40">
        <f t="array" ref="Z7">MAX(IF(ISNUMBER(B7:X7),B7:X7))</f>
        <v>444</v>
      </c>
      <c r="AA7" s="42" t="str">
        <f>INDEX($B$1:$X$1, MATCH(Table36[[#This Row],[Highest score]], $B7:$X7, 0))</f>
        <v>2014</v>
      </c>
    </row>
    <row r="8" spans="1:27" x14ac:dyDescent="0.35">
      <c r="A8" t="s">
        <v>20</v>
      </c>
      <c r="C8">
        <v>391</v>
      </c>
      <c r="D8">
        <v>389</v>
      </c>
      <c r="E8">
        <v>383</v>
      </c>
      <c r="F8">
        <v>469</v>
      </c>
      <c r="G8" t="e">
        <f>NA()</f>
        <v>#N/A</v>
      </c>
      <c r="H8">
        <v>465</v>
      </c>
      <c r="I8">
        <v>423</v>
      </c>
      <c r="J8">
        <v>444</v>
      </c>
      <c r="K8" t="e">
        <f>NA()</f>
        <v>#N/A</v>
      </c>
      <c r="L8">
        <v>420</v>
      </c>
      <c r="M8">
        <v>463</v>
      </c>
      <c r="N8" t="e">
        <f>NA()</f>
        <v>#N/A</v>
      </c>
      <c r="O8">
        <v>446</v>
      </c>
      <c r="P8" t="e">
        <f>NA()</f>
        <v>#N/A</v>
      </c>
      <c r="Q8">
        <v>460</v>
      </c>
      <c r="R8">
        <v>446</v>
      </c>
      <c r="S8" t="e">
        <f>NA()</f>
        <v>#N/A</v>
      </c>
      <c r="T8" t="e">
        <f>NA()</f>
        <v>#N/A</v>
      </c>
      <c r="U8">
        <v>440</v>
      </c>
      <c r="W8">
        <v>457</v>
      </c>
      <c r="Y8" t="str">
        <f>Table36[[#This Row],[Chorus]] &amp; " (" &amp;Table36[[#This Row],[Year]] &amp; ")"</f>
        <v>Adelaide Sound Connection (1998)</v>
      </c>
      <c r="Z8" s="40">
        <f t="array" ref="Z8">MAX(IF(ISNUMBER(B8:X8),B8:X8))</f>
        <v>469</v>
      </c>
      <c r="AA8" s="42" t="str">
        <f>INDEX($B$1:$X$1, MATCH(Table36[[#This Row],[Highest score]], $B8:$X8, 0))</f>
        <v>1998</v>
      </c>
    </row>
    <row r="9" spans="1:27" x14ac:dyDescent="0.35">
      <c r="A9" t="s">
        <v>132</v>
      </c>
      <c r="T9">
        <v>476</v>
      </c>
      <c r="U9">
        <v>417</v>
      </c>
      <c r="V9">
        <v>472</v>
      </c>
      <c r="W9">
        <v>454</v>
      </c>
      <c r="Y9" t="str">
        <f>Table36[[#This Row],[Chorus]] &amp; " (" &amp;Table36[[#This Row],[Year]] &amp; ")"</f>
        <v>Coastal Charisma  (2015)</v>
      </c>
      <c r="Z9" s="40">
        <f t="array" ref="Z9">MAX(IF(ISNUMBER(B9:X9),B9:X9))</f>
        <v>476</v>
      </c>
      <c r="AA9" s="42" t="str">
        <f>INDEX($B$1:$X$1, MATCH(Table36[[#This Row],[Highest score]], $B9:$X9, 0))</f>
        <v>2015</v>
      </c>
    </row>
    <row r="10" spans="1:27" x14ac:dyDescent="0.35">
      <c r="A10" t="s">
        <v>133</v>
      </c>
      <c r="I10">
        <v>354</v>
      </c>
      <c r="J10" t="e">
        <f>NA()</f>
        <v>#N/A</v>
      </c>
      <c r="K10">
        <v>412</v>
      </c>
      <c r="L10">
        <v>449</v>
      </c>
      <c r="N10">
        <v>487</v>
      </c>
      <c r="O10" t="e">
        <f>NA()</f>
        <v>#N/A</v>
      </c>
      <c r="P10">
        <v>466</v>
      </c>
      <c r="Q10">
        <v>477</v>
      </c>
      <c r="R10" t="e">
        <f>NA()</f>
        <v>#N/A</v>
      </c>
      <c r="S10" t="e">
        <f>NA()</f>
        <v>#N/A</v>
      </c>
      <c r="T10" t="e">
        <f>NA()</f>
        <v>#N/A</v>
      </c>
      <c r="U10">
        <v>461</v>
      </c>
      <c r="X10">
        <v>454</v>
      </c>
      <c r="Y10" t="str">
        <f>Table36[[#This Row],[Chorus]] &amp; " (" &amp;Table36[[#This Row],[Year]] &amp; ")"</f>
        <v>Headliners  (2009)</v>
      </c>
      <c r="Z10" s="40">
        <f t="array" ref="Z10">MAX(IF(ISNUMBER(B10:X10),B10:X10))</f>
        <v>487</v>
      </c>
      <c r="AA10" s="42" t="str">
        <f>INDEX($B$1:$X$1, MATCH(Table36[[#This Row],[Highest score]], $B10:$X10, 0))</f>
        <v>2009</v>
      </c>
    </row>
    <row r="11" spans="1:27" x14ac:dyDescent="0.35">
      <c r="A11" t="s">
        <v>135</v>
      </c>
      <c r="S11">
        <v>508</v>
      </c>
      <c r="T11">
        <v>488</v>
      </c>
      <c r="V11">
        <v>507</v>
      </c>
      <c r="W11">
        <v>500</v>
      </c>
      <c r="Y11" t="str">
        <f>Table36[[#This Row],[Chorus]] &amp; " (" &amp;Table36[[#This Row],[Year]] &amp; ")"</f>
        <v>Indian Blue  (2014)</v>
      </c>
      <c r="Z11" s="40">
        <f t="array" ref="Z11">MAX(IF(ISNUMBER(B11:X11),B11:X11))</f>
        <v>508</v>
      </c>
      <c r="AA11" s="42" t="str">
        <f>INDEX($B$1:$X$1, MATCH(Table36[[#This Row],[Highest score]], $B11:$X11, 0))</f>
        <v>2014</v>
      </c>
    </row>
    <row r="12" spans="1:27" x14ac:dyDescent="0.35">
      <c r="A12" t="s">
        <v>31</v>
      </c>
      <c r="F12">
        <v>400</v>
      </c>
      <c r="G12">
        <v>334</v>
      </c>
      <c r="H12">
        <v>365</v>
      </c>
      <c r="I12">
        <v>356</v>
      </c>
      <c r="J12" t="e">
        <f>NA()</f>
        <v>#N/A</v>
      </c>
      <c r="K12">
        <v>340</v>
      </c>
      <c r="L12" t="e">
        <f>NA()</f>
        <v>#N/A</v>
      </c>
      <c r="M12" t="e">
        <f>NA()</f>
        <v>#N/A</v>
      </c>
      <c r="N12">
        <v>470</v>
      </c>
      <c r="O12" t="e">
        <f>NA()</f>
        <v>#N/A</v>
      </c>
      <c r="P12">
        <v>463</v>
      </c>
      <c r="Q12">
        <v>464</v>
      </c>
      <c r="R12" t="e">
        <f>NA()</f>
        <v>#N/A</v>
      </c>
      <c r="S12" t="e">
        <f>NA()</f>
        <v>#N/A</v>
      </c>
      <c r="T12">
        <v>513</v>
      </c>
      <c r="W12">
        <v>457</v>
      </c>
      <c r="Y12" t="str">
        <f>Table36[[#This Row],[Chorus]] &amp; " (" &amp;Table36[[#This Row],[Year]] &amp; ")"</f>
        <v>Southern Sounds (2015)</v>
      </c>
      <c r="Z12" s="40">
        <f t="array" ref="Z12">MAX(IF(ISNUMBER(B12:X12),B12:X12))</f>
        <v>513</v>
      </c>
      <c r="AA12" s="42" t="str">
        <f>INDEX($B$1:$X$1, MATCH(Table36[[#This Row],[Highest score]], $B12:$X12, 0))</f>
        <v>2015</v>
      </c>
    </row>
    <row r="13" spans="1:27" x14ac:dyDescent="0.35">
      <c r="A13" t="s">
        <v>22</v>
      </c>
      <c r="E13">
        <v>364</v>
      </c>
      <c r="F13">
        <v>389</v>
      </c>
      <c r="G13">
        <v>430</v>
      </c>
      <c r="H13">
        <v>471</v>
      </c>
      <c r="I13">
        <v>494</v>
      </c>
      <c r="J13" t="e">
        <f>NA()</f>
        <v>#N/A</v>
      </c>
      <c r="K13">
        <v>474</v>
      </c>
      <c r="L13" t="e">
        <f>NA()</f>
        <v>#N/A</v>
      </c>
      <c r="M13">
        <v>412</v>
      </c>
      <c r="N13" t="e">
        <f>NA()</f>
        <v>#N/A</v>
      </c>
      <c r="O13" t="e">
        <f>NA()</f>
        <v>#N/A</v>
      </c>
      <c r="P13">
        <v>422</v>
      </c>
      <c r="Q13">
        <v>531</v>
      </c>
      <c r="R13" t="e">
        <f>NA()</f>
        <v>#N/A</v>
      </c>
      <c r="S13">
        <v>493</v>
      </c>
      <c r="T13" t="e">
        <f>NA()</f>
        <v>#N/A</v>
      </c>
      <c r="U13">
        <v>436</v>
      </c>
      <c r="W13">
        <v>439</v>
      </c>
      <c r="Y13" t="str">
        <f>Table36[[#This Row],[Chorus]] &amp; " (" &amp;Table36[[#This Row],[Year]] &amp; ")"</f>
        <v>Riverland Harmony (2012)</v>
      </c>
      <c r="Z13" s="40">
        <f t="array" ref="Z13">MAX(IF(ISNUMBER(B13:X13),B13:X13))</f>
        <v>531</v>
      </c>
      <c r="AA13" s="42" t="str">
        <f>INDEX($B$1:$X$1, MATCH(Table36[[#This Row],[Highest score]], $B13:$X13, 0))</f>
        <v>2012</v>
      </c>
    </row>
    <row r="14" spans="1:27" x14ac:dyDescent="0.35">
      <c r="A14" t="s">
        <v>59</v>
      </c>
      <c r="L14">
        <v>458</v>
      </c>
      <c r="M14" t="e">
        <f>NA()</f>
        <v>#N/A</v>
      </c>
      <c r="N14">
        <v>503</v>
      </c>
      <c r="O14" t="e">
        <f>NA()</f>
        <v>#N/A</v>
      </c>
      <c r="P14">
        <v>533</v>
      </c>
      <c r="Q14">
        <v>514</v>
      </c>
      <c r="R14" t="e">
        <f>NA()</f>
        <v>#N/A</v>
      </c>
      <c r="S14">
        <v>509</v>
      </c>
      <c r="T14" t="e">
        <f>NA()</f>
        <v>#N/A</v>
      </c>
      <c r="U14">
        <v>466</v>
      </c>
      <c r="W14">
        <v>446</v>
      </c>
      <c r="Y14" t="str">
        <f>Table36[[#This Row],[Chorus]] &amp; " (" &amp;Table36[[#This Row],[Year]] &amp; ")"</f>
        <v>Aurora Australis (2011)</v>
      </c>
      <c r="Z14" s="40">
        <f t="array" ref="Z14">MAX(IF(ISNUMBER(B14:X14),B14:X14))</f>
        <v>533</v>
      </c>
      <c r="AA14" s="42" t="str">
        <f>INDEX($B$1:$X$1, MATCH(Table36[[#This Row],[Highest score]], $B14:$X14, 0))</f>
        <v>2011</v>
      </c>
    </row>
    <row r="15" spans="1:27" x14ac:dyDescent="0.35">
      <c r="A15" t="s">
        <v>51</v>
      </c>
      <c r="I15">
        <v>542</v>
      </c>
      <c r="J15" t="e">
        <f>NA()</f>
        <v>#N/A</v>
      </c>
      <c r="K15">
        <v>514</v>
      </c>
      <c r="L15" t="e">
        <f>NA()</f>
        <v>#N/A</v>
      </c>
      <c r="M15">
        <v>422</v>
      </c>
      <c r="N15" t="e">
        <f>NA()</f>
        <v>#N/A</v>
      </c>
      <c r="O15">
        <v>488</v>
      </c>
      <c r="P15">
        <v>435</v>
      </c>
      <c r="Q15" t="e">
        <f>NA()</f>
        <v>#N/A</v>
      </c>
      <c r="R15" t="e">
        <f>NA()</f>
        <v>#N/A</v>
      </c>
      <c r="S15">
        <v>441</v>
      </c>
      <c r="Y15" t="str">
        <f>Table36[[#This Row],[Chorus]] &amp; " (" &amp;Table36[[#This Row],[Year]] &amp; ")"</f>
        <v>Out of the Blue Singers (2004)</v>
      </c>
      <c r="Z15" s="40">
        <f t="array" ref="Z15">MAX(IF(ISNUMBER(B15:X15),B15:X15))</f>
        <v>542</v>
      </c>
      <c r="AA15" s="42" t="str">
        <f>INDEX($B$1:$X$1, MATCH(Table36[[#This Row],[Highest score]], $B15:$X15, 0))</f>
        <v>2004</v>
      </c>
    </row>
    <row r="16" spans="1:27" x14ac:dyDescent="0.35">
      <c r="A16" t="s">
        <v>220</v>
      </c>
      <c r="E16">
        <v>363</v>
      </c>
      <c r="F16">
        <v>509</v>
      </c>
      <c r="G16">
        <v>494</v>
      </c>
      <c r="H16">
        <v>491</v>
      </c>
      <c r="I16">
        <v>508</v>
      </c>
      <c r="J16" t="e">
        <f>NA()</f>
        <v>#N/A</v>
      </c>
      <c r="K16">
        <v>434</v>
      </c>
      <c r="L16" t="e">
        <f>NA()</f>
        <v>#N/A</v>
      </c>
      <c r="M16">
        <v>489</v>
      </c>
      <c r="N16">
        <v>506</v>
      </c>
      <c r="O16" t="e">
        <f>NA()</f>
        <v>#N/A</v>
      </c>
      <c r="P16">
        <v>544</v>
      </c>
      <c r="Q16">
        <v>521</v>
      </c>
      <c r="R16" t="e">
        <f>NA()</f>
        <v>#N/A</v>
      </c>
      <c r="S16" t="e">
        <f>NA()</f>
        <v>#N/A</v>
      </c>
      <c r="T16">
        <v>528</v>
      </c>
      <c r="U16">
        <v>520</v>
      </c>
      <c r="V16">
        <v>522</v>
      </c>
      <c r="W16">
        <v>545</v>
      </c>
      <c r="X16">
        <v>506</v>
      </c>
      <c r="Y16" t="str">
        <f>Table36[[#This Row],[Chorus]] &amp; " (" &amp;Table36[[#This Row],[Year]] &amp; ")"</f>
        <v>Murrumbidgee Magic  (2018)</v>
      </c>
      <c r="Z16" s="40">
        <f t="array" ref="Z16">MAX(IF(ISNUMBER(B16:X16),B16:X16))</f>
        <v>545</v>
      </c>
      <c r="AA16" s="42" t="str">
        <f>INDEX($B$1:$X$1, MATCH(Table36[[#This Row],[Highest score]], $B16:$X16, 0))</f>
        <v>2018</v>
      </c>
    </row>
    <row r="17" spans="1:27" x14ac:dyDescent="0.35">
      <c r="A17" t="s">
        <v>137</v>
      </c>
      <c r="Q17">
        <v>486</v>
      </c>
      <c r="R17" t="e">
        <f>NA()</f>
        <v>#N/A</v>
      </c>
      <c r="S17">
        <v>517</v>
      </c>
      <c r="T17" t="e">
        <f>NA()</f>
        <v>#N/A</v>
      </c>
      <c r="U17">
        <v>512</v>
      </c>
      <c r="W17">
        <v>550</v>
      </c>
      <c r="Y17" t="str">
        <f>Table36[[#This Row],[Chorus]] &amp; " (" &amp;Table36[[#This Row],[Year]] &amp; ")"</f>
        <v>Vocal Vibes  (2018)</v>
      </c>
      <c r="Z17" s="40">
        <f t="array" ref="Z17">MAX(IF(ISNUMBER(B17:X17),B17:X17))</f>
        <v>550</v>
      </c>
      <c r="AA17" s="42" t="str">
        <f>INDEX($B$1:$X$1, MATCH(Table36[[#This Row],[Highest score]], $B17:$X17, 0))</f>
        <v>2018</v>
      </c>
    </row>
    <row r="18" spans="1:27" x14ac:dyDescent="0.35">
      <c r="A18" t="s">
        <v>57</v>
      </c>
      <c r="F18">
        <v>433</v>
      </c>
      <c r="G18">
        <v>474</v>
      </c>
      <c r="H18">
        <v>519</v>
      </c>
      <c r="I18">
        <v>555</v>
      </c>
      <c r="J18">
        <v>505</v>
      </c>
      <c r="K18" t="e">
        <f>NA()</f>
        <v>#N/A</v>
      </c>
      <c r="L18">
        <v>510</v>
      </c>
      <c r="M18">
        <v>447</v>
      </c>
      <c r="N18" t="e">
        <f>NA()</f>
        <v>#N/A</v>
      </c>
      <c r="O18" t="e">
        <f>NA()</f>
        <v>#N/A</v>
      </c>
      <c r="P18">
        <v>404</v>
      </c>
      <c r="Q18">
        <v>453</v>
      </c>
      <c r="R18" t="e">
        <f>NA()</f>
        <v>#N/A</v>
      </c>
      <c r="S18" t="e">
        <f>NA()</f>
        <v>#N/A</v>
      </c>
      <c r="T18" t="e">
        <f>NA()</f>
        <v>#N/A</v>
      </c>
      <c r="U18">
        <v>400</v>
      </c>
      <c r="X18">
        <v>404</v>
      </c>
      <c r="Y18" t="str">
        <f>Table36[[#This Row],[Chorus]] &amp; " (" &amp;Table36[[#This Row],[Year]] &amp; ")"</f>
        <v>East City Sound (2004)</v>
      </c>
      <c r="Z18" s="40">
        <f t="array" ref="Z18">MAX(IF(ISNUMBER(B18:X18),B18:X18))</f>
        <v>555</v>
      </c>
      <c r="AA18" s="42" t="str">
        <f>INDEX($B$1:$X$1, MATCH(Table36[[#This Row],[Highest score]], $B18:$X18, 0))</f>
        <v>2004</v>
      </c>
    </row>
    <row r="19" spans="1:27" x14ac:dyDescent="0.35">
      <c r="A19" t="s">
        <v>221</v>
      </c>
      <c r="C19">
        <v>367</v>
      </c>
      <c r="D19">
        <v>444</v>
      </c>
      <c r="E19">
        <v>430</v>
      </c>
      <c r="F19">
        <v>549</v>
      </c>
      <c r="G19">
        <v>501</v>
      </c>
      <c r="H19">
        <v>544</v>
      </c>
      <c r="I19">
        <v>546</v>
      </c>
      <c r="J19" t="e">
        <f>NA()</f>
        <v>#N/A</v>
      </c>
      <c r="K19">
        <v>470</v>
      </c>
      <c r="M19">
        <v>476</v>
      </c>
      <c r="N19">
        <v>504</v>
      </c>
      <c r="O19">
        <v>531</v>
      </c>
      <c r="P19">
        <v>492</v>
      </c>
      <c r="Q19">
        <v>520</v>
      </c>
      <c r="R19" t="e">
        <f>NA()</f>
        <v>#N/A</v>
      </c>
      <c r="S19">
        <v>546</v>
      </c>
      <c r="T19">
        <v>556</v>
      </c>
      <c r="U19">
        <v>534</v>
      </c>
      <c r="V19">
        <v>506</v>
      </c>
      <c r="W19">
        <v>544</v>
      </c>
      <c r="X19">
        <v>558</v>
      </c>
      <c r="Y19" t="str">
        <f>Table36[[#This Row],[Chorus]] &amp; " (" &amp;Table36[[#This Row],[Year]] &amp; ")"</f>
        <v>Coastal a Cappella  (2019)</v>
      </c>
      <c r="Z19" s="40">
        <f t="array" ref="Z19">MAX(IF(ISNUMBER(B19:X19),B19:X19))</f>
        <v>558</v>
      </c>
      <c r="AA19" s="42" t="str">
        <f>INDEX($B$1:$X$1, MATCH(Table36[[#This Row],[Highest score]], $B19:$X19, 0))</f>
        <v>2019</v>
      </c>
    </row>
    <row r="20" spans="1:27" x14ac:dyDescent="0.35">
      <c r="A20" t="s">
        <v>52</v>
      </c>
      <c r="H20">
        <v>457</v>
      </c>
      <c r="I20">
        <v>455</v>
      </c>
      <c r="J20" t="e">
        <f>NA()</f>
        <v>#N/A</v>
      </c>
      <c r="K20">
        <v>422</v>
      </c>
      <c r="L20" t="e">
        <f>NA()</f>
        <v>#N/A</v>
      </c>
      <c r="M20">
        <v>468</v>
      </c>
      <c r="N20">
        <v>451</v>
      </c>
      <c r="O20" t="e">
        <f>NA()</f>
        <v>#N/A</v>
      </c>
      <c r="P20">
        <v>416</v>
      </c>
      <c r="Q20" t="e">
        <f>NA()</f>
        <v>#N/A</v>
      </c>
      <c r="R20">
        <v>449</v>
      </c>
      <c r="S20">
        <v>477</v>
      </c>
      <c r="T20">
        <v>525</v>
      </c>
      <c r="V20">
        <v>504</v>
      </c>
      <c r="W20">
        <v>556</v>
      </c>
      <c r="X20">
        <v>565</v>
      </c>
      <c r="Y20" t="str">
        <f>Table36[[#This Row],[Chorus]] &amp; " (" &amp;Table36[[#This Row],[Year]] &amp; ")"</f>
        <v>Hobart Harmony (2019)</v>
      </c>
      <c r="Z20" s="40">
        <f t="array" ref="Z20">MAX(IF(ISNUMBER(B20:X20),B20:X20))</f>
        <v>565</v>
      </c>
      <c r="AA20" s="42" t="str">
        <f>INDEX($B$1:$X$1, MATCH(Table36[[#This Row],[Highest score]], $B20:$X20, 0))</f>
        <v>2019</v>
      </c>
    </row>
    <row r="21" spans="1:27" x14ac:dyDescent="0.35">
      <c r="A21" t="s">
        <v>53</v>
      </c>
      <c r="I21">
        <v>361</v>
      </c>
      <c r="J21" t="e">
        <f>NA()</f>
        <v>#N/A</v>
      </c>
      <c r="K21">
        <v>417</v>
      </c>
      <c r="L21">
        <v>429</v>
      </c>
      <c r="M21" t="e">
        <f>NA()</f>
        <v>#N/A</v>
      </c>
      <c r="N21">
        <v>432</v>
      </c>
      <c r="O21" t="e">
        <f>NA()</f>
        <v>#N/A</v>
      </c>
      <c r="P21">
        <v>451</v>
      </c>
      <c r="Q21">
        <v>566</v>
      </c>
      <c r="R21" t="e">
        <f>NA()</f>
        <v>#N/A</v>
      </c>
      <c r="S21">
        <v>513</v>
      </c>
      <c r="T21">
        <v>555</v>
      </c>
      <c r="U21">
        <v>518</v>
      </c>
      <c r="W21">
        <v>536</v>
      </c>
      <c r="Y21" t="str">
        <f>Table36[[#This Row],[Chorus]] &amp; " (" &amp;Table36[[#This Row],[Year]] &amp; ")"</f>
        <v>Brisbane City Sounds (2012)</v>
      </c>
      <c r="Z21" s="40">
        <f t="array" ref="Z21">MAX(IF(ISNUMBER(B21:X21),B21:X21))</f>
        <v>566</v>
      </c>
      <c r="AA21" s="42" t="str">
        <f>INDEX($B$1:$X$1, MATCH(Table36[[#This Row],[Highest score]], $B21:$X21, 0))</f>
        <v>2012</v>
      </c>
    </row>
    <row r="22" spans="1:27" x14ac:dyDescent="0.35">
      <c r="A22" t="s">
        <v>77</v>
      </c>
      <c r="P22">
        <v>504</v>
      </c>
      <c r="Q22">
        <v>534</v>
      </c>
      <c r="R22">
        <v>525</v>
      </c>
      <c r="S22">
        <v>547</v>
      </c>
      <c r="T22" t="e">
        <f>NA()</f>
        <v>#N/A</v>
      </c>
      <c r="U22">
        <v>481</v>
      </c>
      <c r="W22">
        <v>584</v>
      </c>
      <c r="X22">
        <v>573</v>
      </c>
      <c r="Y22" t="str">
        <f>Table36[[#This Row],[Chorus]] &amp; " (" &amp;Table36[[#This Row],[Year]] &amp; ")"</f>
        <v>Vocalescence (2018)</v>
      </c>
      <c r="Z22" s="40">
        <f t="array" ref="Z22">MAX(IF(ISNUMBER(B22:X22),B22:X22))</f>
        <v>584</v>
      </c>
      <c r="AA22" s="42" t="str">
        <f>INDEX($B$1:$X$1, MATCH(Table36[[#This Row],[Highest score]], $B22:$X22, 0))</f>
        <v>2018</v>
      </c>
    </row>
    <row r="23" spans="1:27" x14ac:dyDescent="0.35">
      <c r="A23" t="s">
        <v>28</v>
      </c>
      <c r="F23">
        <v>445</v>
      </c>
      <c r="G23">
        <v>419</v>
      </c>
      <c r="H23">
        <v>519</v>
      </c>
      <c r="I23">
        <v>507</v>
      </c>
      <c r="J23" t="e">
        <f>NA()</f>
        <v>#N/A</v>
      </c>
      <c r="K23">
        <v>460</v>
      </c>
      <c r="L23">
        <v>486</v>
      </c>
      <c r="M23" t="e">
        <f>NA()</f>
        <v>#N/A</v>
      </c>
      <c r="N23">
        <v>518</v>
      </c>
      <c r="O23" t="e">
        <f>NA()</f>
        <v>#N/A</v>
      </c>
      <c r="P23">
        <v>566</v>
      </c>
      <c r="Q23" t="e">
        <f>NA()</f>
        <v>#N/A</v>
      </c>
      <c r="R23">
        <v>553</v>
      </c>
      <c r="S23" t="e">
        <f>NA()</f>
        <v>#N/A</v>
      </c>
      <c r="T23">
        <v>584</v>
      </c>
      <c r="W23">
        <v>572</v>
      </c>
      <c r="X23">
        <v>564</v>
      </c>
      <c r="Y23" t="str">
        <f>Table36[[#This Row],[Chorus]] &amp; " (" &amp;Table36[[#This Row],[Year]] &amp; ")"</f>
        <v>Redland Rhapsody (2015)</v>
      </c>
      <c r="Z23" s="40">
        <f t="array" ref="Z23">MAX(IF(ISNUMBER(B23:X23),B23:X23))</f>
        <v>584</v>
      </c>
      <c r="AA23" s="42" t="str">
        <f>INDEX($B$1:$X$1, MATCH(Table36[[#This Row],[Highest score]], $B23:$X23, 0))</f>
        <v>2015</v>
      </c>
    </row>
    <row r="24" spans="1:27" x14ac:dyDescent="0.35">
      <c r="A24" t="s">
        <v>18</v>
      </c>
      <c r="E24">
        <v>452</v>
      </c>
      <c r="F24">
        <v>541</v>
      </c>
      <c r="G24">
        <v>455</v>
      </c>
      <c r="H24">
        <v>484</v>
      </c>
      <c r="I24">
        <v>518</v>
      </c>
      <c r="J24" t="e">
        <f>NA()</f>
        <v>#N/A</v>
      </c>
      <c r="K24">
        <v>418</v>
      </c>
      <c r="L24" t="e">
        <f>NA()</f>
        <v>#N/A</v>
      </c>
      <c r="M24">
        <v>498</v>
      </c>
      <c r="N24">
        <v>542</v>
      </c>
      <c r="O24">
        <v>460</v>
      </c>
      <c r="P24">
        <v>476</v>
      </c>
      <c r="Q24" t="e">
        <f>NA()</f>
        <v>#N/A</v>
      </c>
      <c r="R24">
        <v>524</v>
      </c>
      <c r="S24">
        <v>568</v>
      </c>
      <c r="T24">
        <v>534</v>
      </c>
      <c r="U24">
        <v>530</v>
      </c>
      <c r="V24">
        <v>553</v>
      </c>
      <c r="W24">
        <v>592</v>
      </c>
      <c r="X24">
        <v>582</v>
      </c>
      <c r="Y24" t="str">
        <f>Table36[[#This Row],[Chorus]] &amp; " (" &amp;Table36[[#This Row],[Year]] &amp; ")"</f>
        <v>Geelong Harmony (2018)</v>
      </c>
      <c r="Z24" s="40">
        <f t="array" ref="Z24">MAX(IF(ISNUMBER(B24:X24),B24:X24))</f>
        <v>592</v>
      </c>
      <c r="AA24" s="42" t="str">
        <f>INDEX($B$1:$X$1, MATCH(Table36[[#This Row],[Highest score]], $B24:$X24, 0))</f>
        <v>2018</v>
      </c>
    </row>
    <row r="25" spans="1:27" x14ac:dyDescent="0.35">
      <c r="A25" t="s">
        <v>14</v>
      </c>
      <c r="C25">
        <v>356</v>
      </c>
      <c r="D25">
        <v>363</v>
      </c>
      <c r="E25">
        <v>462</v>
      </c>
      <c r="F25">
        <v>574</v>
      </c>
      <c r="G25">
        <v>596</v>
      </c>
      <c r="H25">
        <v>561</v>
      </c>
      <c r="I25">
        <v>575</v>
      </c>
      <c r="J25" t="e">
        <f>NA()</f>
        <v>#N/A</v>
      </c>
      <c r="K25">
        <v>505</v>
      </c>
      <c r="L25">
        <v>501</v>
      </c>
      <c r="M25" t="e">
        <f>NA()</f>
        <v>#N/A</v>
      </c>
      <c r="N25">
        <v>591</v>
      </c>
      <c r="O25" t="e">
        <f>NA()</f>
        <v>#N/A</v>
      </c>
      <c r="P25">
        <v>544</v>
      </c>
      <c r="Q25" t="e">
        <f>NA()</f>
        <v>#N/A</v>
      </c>
      <c r="R25">
        <v>540</v>
      </c>
      <c r="S25" t="e">
        <f>NA()</f>
        <v>#N/A</v>
      </c>
      <c r="T25">
        <v>559</v>
      </c>
      <c r="U25">
        <v>541</v>
      </c>
      <c r="W25">
        <v>550</v>
      </c>
      <c r="Y25" t="str">
        <f>Table36[[#This Row],[Chorus]] &amp; " (" &amp;Table36[[#This Row],[Year]] &amp; ")"</f>
        <v>Wollongong Harmony (2000)</v>
      </c>
      <c r="Z25" s="40">
        <f t="array" ref="Z25">MAX(IF(ISNUMBER(B25:X25),B25:X25))</f>
        <v>596</v>
      </c>
      <c r="AA25" s="42" t="str">
        <f>INDEX($B$1:$X$1, MATCH(Table36[[#This Row],[Highest score]], $B25:$X25, 0))</f>
        <v>2000</v>
      </c>
    </row>
    <row r="26" spans="1:27" x14ac:dyDescent="0.35">
      <c r="A26" t="s">
        <v>32</v>
      </c>
      <c r="F26">
        <v>350</v>
      </c>
      <c r="G26" t="e">
        <f>NA()</f>
        <v>#N/A</v>
      </c>
      <c r="H26">
        <v>411</v>
      </c>
      <c r="I26">
        <v>419</v>
      </c>
      <c r="J26" t="e">
        <f>NA()</f>
        <v>#N/A</v>
      </c>
      <c r="K26">
        <v>365</v>
      </c>
      <c r="L26">
        <v>488</v>
      </c>
      <c r="M26">
        <v>501</v>
      </c>
      <c r="N26">
        <v>508</v>
      </c>
      <c r="O26">
        <v>537</v>
      </c>
      <c r="P26">
        <v>547</v>
      </c>
      <c r="Q26">
        <v>592</v>
      </c>
      <c r="R26">
        <v>507</v>
      </c>
      <c r="S26">
        <v>577</v>
      </c>
      <c r="T26">
        <v>597</v>
      </c>
      <c r="U26">
        <v>563</v>
      </c>
      <c r="W26">
        <v>588</v>
      </c>
      <c r="X26">
        <v>595</v>
      </c>
      <c r="Y26" t="str">
        <f>Table36[[#This Row],[Chorus]] &amp; " (" &amp;Table36[[#This Row],[Year]] &amp; ")"</f>
        <v>Northern Beaches (2015)</v>
      </c>
      <c r="Z26" s="40">
        <f t="array" ref="Z26">MAX(IF(ISNUMBER(B26:X26),B26:X26))</f>
        <v>597</v>
      </c>
      <c r="AA26" s="42" t="str">
        <f>INDEX($B$1:$X$1, MATCH(Table36[[#This Row],[Highest score]], $B26:$X26, 0))</f>
        <v>2015</v>
      </c>
    </row>
    <row r="27" spans="1:27" x14ac:dyDescent="0.35">
      <c r="A27" t="s">
        <v>9</v>
      </c>
      <c r="C27">
        <v>334</v>
      </c>
      <c r="D27">
        <v>409</v>
      </c>
      <c r="E27">
        <v>495</v>
      </c>
      <c r="F27">
        <v>541</v>
      </c>
      <c r="G27">
        <v>495</v>
      </c>
      <c r="H27">
        <v>482</v>
      </c>
      <c r="I27">
        <v>530</v>
      </c>
      <c r="J27" t="e">
        <f>NA()</f>
        <v>#N/A</v>
      </c>
      <c r="K27">
        <v>567</v>
      </c>
      <c r="L27" t="e">
        <f>NA()</f>
        <v>#N/A</v>
      </c>
      <c r="M27">
        <v>589</v>
      </c>
      <c r="N27" t="e">
        <f>NA()</f>
        <v>#N/A</v>
      </c>
      <c r="O27">
        <v>595</v>
      </c>
      <c r="P27">
        <v>600</v>
      </c>
      <c r="Q27" t="e">
        <f>NA()</f>
        <v>#N/A</v>
      </c>
      <c r="R27">
        <v>580</v>
      </c>
      <c r="S27">
        <v>598</v>
      </c>
      <c r="W27">
        <v>515</v>
      </c>
      <c r="X27">
        <v>479</v>
      </c>
      <c r="Y27" t="str">
        <f>Table36[[#This Row],[Chorus]] &amp; " (" &amp;Table36[[#This Row],[Year]] &amp; ")"</f>
        <v>Bathurst Panorama (2011)</v>
      </c>
      <c r="Z27" s="40">
        <f t="array" ref="Z27">MAX(IF(ISNUMBER(B27:X27),B27:X27))</f>
        <v>600</v>
      </c>
      <c r="AA27" s="42" t="str">
        <f>INDEX($B$1:$X$1, MATCH(Table36[[#This Row],[Highest score]], $B27:$X27, 0))</f>
        <v>2011</v>
      </c>
    </row>
    <row r="28" spans="1:27" x14ac:dyDescent="0.35">
      <c r="A28" t="s">
        <v>19</v>
      </c>
      <c r="E28">
        <v>393</v>
      </c>
      <c r="F28">
        <v>486</v>
      </c>
      <c r="G28">
        <v>443</v>
      </c>
      <c r="H28">
        <v>529</v>
      </c>
      <c r="I28">
        <v>590</v>
      </c>
      <c r="J28">
        <v>559</v>
      </c>
      <c r="K28">
        <v>575</v>
      </c>
      <c r="L28" t="e">
        <f>NA()</f>
        <v>#N/A</v>
      </c>
      <c r="M28">
        <v>596</v>
      </c>
      <c r="N28" t="e">
        <f>NA()</f>
        <v>#N/A</v>
      </c>
      <c r="O28" t="e">
        <f>NA()</f>
        <v>#N/A</v>
      </c>
      <c r="P28">
        <v>610</v>
      </c>
      <c r="Q28" t="e">
        <f>NA()</f>
        <v>#N/A</v>
      </c>
      <c r="R28" t="e">
        <f>NA()</f>
        <v>#N/A</v>
      </c>
      <c r="S28">
        <v>553</v>
      </c>
      <c r="T28">
        <v>592</v>
      </c>
      <c r="U28">
        <v>581</v>
      </c>
      <c r="V28">
        <v>595</v>
      </c>
      <c r="Y28" t="str">
        <f>Table36[[#This Row],[Chorus]] &amp; " (" &amp;Table36[[#This Row],[Year]] &amp; ")"</f>
        <v>Circular Keys (2011)</v>
      </c>
      <c r="Z28" s="40">
        <f t="array" ref="Z28">MAX(IF(ISNUMBER(B28:X28),B28:X28))</f>
        <v>610</v>
      </c>
      <c r="AA28" s="42" t="str">
        <f>INDEX($B$1:$X$1, MATCH(Table36[[#This Row],[Highest score]], $B28:$X28, 0))</f>
        <v>2011</v>
      </c>
    </row>
    <row r="29" spans="1:27" x14ac:dyDescent="0.35">
      <c r="A29" t="s">
        <v>136</v>
      </c>
      <c r="B29">
        <v>580</v>
      </c>
      <c r="C29">
        <v>577</v>
      </c>
      <c r="D29">
        <v>533</v>
      </c>
      <c r="E29">
        <v>579</v>
      </c>
      <c r="F29">
        <v>600</v>
      </c>
      <c r="G29">
        <v>552</v>
      </c>
      <c r="H29">
        <v>556</v>
      </c>
      <c r="I29">
        <v>598</v>
      </c>
      <c r="J29">
        <v>603</v>
      </c>
      <c r="M29">
        <v>614</v>
      </c>
      <c r="N29" t="e">
        <f>NA()</f>
        <v>#N/A</v>
      </c>
      <c r="O29">
        <v>571</v>
      </c>
      <c r="P29">
        <v>609</v>
      </c>
      <c r="Q29" t="e">
        <f>NA()</f>
        <v>#N/A</v>
      </c>
      <c r="R29" t="e">
        <f>NA()</f>
        <v>#N/A</v>
      </c>
      <c r="S29">
        <v>597</v>
      </c>
      <c r="T29">
        <v>614</v>
      </c>
      <c r="V29">
        <v>603</v>
      </c>
      <c r="X29">
        <v>608</v>
      </c>
      <c r="Y29" t="str">
        <f>Table36[[#This Row],[Chorus]] &amp; " (" &amp;Table36[[#This Row],[Year]] &amp; ")"</f>
        <v>Melbourne  (2008)</v>
      </c>
      <c r="Z29" s="40">
        <f t="array" ref="Z29">MAX(IF(ISNUMBER(B29:X29),B29:X29))</f>
        <v>614</v>
      </c>
      <c r="AA29" s="42" t="str">
        <f>INDEX($B$1:$X$1, MATCH(Table36[[#This Row],[Highest score]], $B29:$X29, 0))</f>
        <v>2008</v>
      </c>
    </row>
    <row r="30" spans="1:27" x14ac:dyDescent="0.35">
      <c r="A30" t="s">
        <v>26</v>
      </c>
      <c r="E30">
        <v>319</v>
      </c>
      <c r="F30">
        <v>412</v>
      </c>
      <c r="G30">
        <v>437</v>
      </c>
      <c r="H30">
        <v>461</v>
      </c>
      <c r="I30">
        <v>477</v>
      </c>
      <c r="J30" t="e">
        <f>NA()</f>
        <v>#N/A</v>
      </c>
      <c r="K30">
        <v>483</v>
      </c>
      <c r="L30">
        <v>558</v>
      </c>
      <c r="M30" t="e">
        <f>NA()</f>
        <v>#N/A</v>
      </c>
      <c r="N30">
        <v>573</v>
      </c>
      <c r="O30" t="e">
        <f>NA()</f>
        <v>#N/A</v>
      </c>
      <c r="P30">
        <v>567</v>
      </c>
      <c r="Q30">
        <v>577</v>
      </c>
      <c r="R30">
        <v>497</v>
      </c>
      <c r="S30">
        <v>575</v>
      </c>
      <c r="T30">
        <v>595</v>
      </c>
      <c r="U30">
        <v>605</v>
      </c>
      <c r="W30">
        <v>622</v>
      </c>
      <c r="X30">
        <v>628</v>
      </c>
      <c r="Y30" t="str">
        <f>Table36[[#This Row],[Chorus]] &amp; " (" &amp;Table36[[#This Row],[Year]] &amp; ")"</f>
        <v>Brindabella (2019)</v>
      </c>
      <c r="Z30" s="40">
        <f t="array" ref="Z30">MAX(IF(ISNUMBER(B30:X30),B30:X30))</f>
        <v>628</v>
      </c>
      <c r="AA30" s="42" t="str">
        <f>INDEX($B$1:$X$1, MATCH(Table36[[#This Row],[Highest score]], $B30:$X30, 0))</f>
        <v>2019</v>
      </c>
    </row>
    <row r="31" spans="1:27" x14ac:dyDescent="0.35">
      <c r="A31" t="s">
        <v>130</v>
      </c>
      <c r="O31">
        <v>553</v>
      </c>
      <c r="P31" t="e">
        <f>NA()</f>
        <v>#N/A</v>
      </c>
      <c r="Q31">
        <v>554</v>
      </c>
      <c r="R31">
        <v>582</v>
      </c>
      <c r="S31" t="e">
        <f>NA()</f>
        <v>#N/A</v>
      </c>
      <c r="T31">
        <v>626</v>
      </c>
      <c r="V31">
        <v>614</v>
      </c>
      <c r="W31">
        <v>632</v>
      </c>
      <c r="Y31" t="str">
        <f>Table36[[#This Row],[Chorus]] &amp; " (" &amp;Table36[[#This Row],[Year]] &amp; ")"</f>
        <v>A Cappella West  (2018)</v>
      </c>
      <c r="Z31" s="40">
        <f t="array" ref="Z31">MAX(IF(ISNUMBER(B31:X31),B31:X31))</f>
        <v>632</v>
      </c>
      <c r="AA31" s="42" t="str">
        <f>INDEX($B$1:$X$1, MATCH(Table36[[#This Row],[Highest score]], $B31:$X31, 0))</f>
        <v>2018</v>
      </c>
    </row>
    <row r="32" spans="1:27" x14ac:dyDescent="0.35">
      <c r="A32" t="s">
        <v>0</v>
      </c>
      <c r="B32">
        <v>569</v>
      </c>
      <c r="C32">
        <v>526</v>
      </c>
      <c r="D32">
        <v>577</v>
      </c>
      <c r="E32">
        <v>563</v>
      </c>
      <c r="F32">
        <v>603</v>
      </c>
      <c r="G32">
        <v>640</v>
      </c>
      <c r="H32">
        <v>625</v>
      </c>
      <c r="I32">
        <v>634</v>
      </c>
      <c r="J32" t="e">
        <f>NA()</f>
        <v>#N/A</v>
      </c>
      <c r="K32" t="e">
        <f>NA()</f>
        <v>#N/A</v>
      </c>
      <c r="L32">
        <v>624</v>
      </c>
      <c r="M32" t="e">
        <f>NA()</f>
        <v>#N/A</v>
      </c>
      <c r="N32" t="e">
        <f>NA()</f>
        <v>#N/A</v>
      </c>
      <c r="O32">
        <v>616</v>
      </c>
      <c r="P32" t="e">
        <f>NA()</f>
        <v>#N/A</v>
      </c>
      <c r="Q32">
        <v>604</v>
      </c>
      <c r="R32">
        <v>622</v>
      </c>
      <c r="S32" t="e">
        <f>NA()</f>
        <v>#N/A</v>
      </c>
      <c r="T32" t="e">
        <f>NA()</f>
        <v>#N/A</v>
      </c>
      <c r="U32">
        <v>613</v>
      </c>
      <c r="V32">
        <v>0</v>
      </c>
      <c r="W32">
        <v>610</v>
      </c>
      <c r="Y32" t="str">
        <f>Table36[[#This Row],[Chorus]] &amp; " (" &amp;Table36[[#This Row],[Year]] &amp; ")"</f>
        <v>Perth Harmony (2000)</v>
      </c>
      <c r="Z32" s="40">
        <f t="array" ref="Z32">MAX(IF(ISNUMBER(B32:X32),B32:X32))</f>
        <v>640</v>
      </c>
      <c r="AA32" s="42" t="str">
        <f>INDEX($B$1:$X$1, MATCH(Table36[[#This Row],[Highest score]], $B32:$X32, 0))</f>
        <v>2000</v>
      </c>
    </row>
    <row r="33" spans="1:27" x14ac:dyDescent="0.35">
      <c r="A33" t="s">
        <v>30</v>
      </c>
      <c r="F33">
        <v>404</v>
      </c>
      <c r="G33">
        <v>556</v>
      </c>
      <c r="H33">
        <v>560</v>
      </c>
      <c r="I33">
        <v>596</v>
      </c>
      <c r="J33" t="e">
        <f>NA()</f>
        <v>#N/A</v>
      </c>
      <c r="K33">
        <v>613</v>
      </c>
      <c r="L33" t="e">
        <f>NA()</f>
        <v>#N/A</v>
      </c>
      <c r="M33" t="e">
        <f>NA()</f>
        <v>#N/A</v>
      </c>
      <c r="N33">
        <v>652</v>
      </c>
      <c r="O33" t="e">
        <f>NA()</f>
        <v>#N/A</v>
      </c>
      <c r="P33" t="e">
        <f>NA()</f>
        <v>#N/A</v>
      </c>
      <c r="Q33">
        <v>638</v>
      </c>
      <c r="R33" t="e">
        <f>NA()</f>
        <v>#N/A</v>
      </c>
      <c r="S33">
        <v>662</v>
      </c>
      <c r="T33" t="e">
        <f>NA()</f>
        <v>#N/A</v>
      </c>
      <c r="V33">
        <v>655</v>
      </c>
      <c r="X33">
        <v>643</v>
      </c>
      <c r="Y33" t="str">
        <f>Table36[[#This Row],[Chorus]] &amp; " (" &amp;Table36[[#This Row],[Year]] &amp; ")"</f>
        <v>Endeavour Harmony (2014)</v>
      </c>
      <c r="Z33" s="40">
        <f t="array" ref="Z33">MAX(IF(ISNUMBER(B33:X33),B33:X33))</f>
        <v>662</v>
      </c>
      <c r="AA33" s="42" t="str">
        <f>INDEX($B$1:$X$1, MATCH(Table36[[#This Row],[Highest score]], $B33:$X33, 0))</f>
        <v>2014</v>
      </c>
    </row>
    <row r="35" spans="1:27" x14ac:dyDescent="0.35">
      <c r="B35" s="14" t="s">
        <v>86</v>
      </c>
    </row>
    <row r="67" spans="27:27" x14ac:dyDescent="0.35">
      <c r="AA67"/>
    </row>
    <row r="68" spans="27:27" x14ac:dyDescent="0.35">
      <c r="AA68"/>
    </row>
    <row r="69" spans="27:27" x14ac:dyDescent="0.35">
      <c r="AA69"/>
    </row>
    <row r="70" spans="27:27" x14ac:dyDescent="0.35">
      <c r="AA70"/>
    </row>
    <row r="71" spans="27:27" x14ac:dyDescent="0.35">
      <c r="AA71"/>
    </row>
    <row r="72" spans="27:27" x14ac:dyDescent="0.35">
      <c r="AA72"/>
    </row>
    <row r="73" spans="27:27" x14ac:dyDescent="0.35">
      <c r="AA73"/>
    </row>
    <row r="74" spans="27:27" x14ac:dyDescent="0.35">
      <c r="AA74"/>
    </row>
    <row r="75" spans="27:27" x14ac:dyDescent="0.35">
      <c r="AA75"/>
    </row>
    <row r="76" spans="27:27" x14ac:dyDescent="0.35">
      <c r="AA76"/>
    </row>
    <row r="77" spans="27:27" x14ac:dyDescent="0.35">
      <c r="AA77"/>
    </row>
    <row r="78" spans="27:27" x14ac:dyDescent="0.35">
      <c r="AA78"/>
    </row>
    <row r="79" spans="27:27" x14ac:dyDescent="0.35">
      <c r="AA79"/>
    </row>
    <row r="80" spans="27:27" x14ac:dyDescent="0.35">
      <c r="AA80"/>
    </row>
    <row r="81" spans="27:27" x14ac:dyDescent="0.35">
      <c r="AA81"/>
    </row>
    <row r="82" spans="27:27" x14ac:dyDescent="0.35">
      <c r="AA82"/>
    </row>
    <row r="83" spans="27:27" x14ac:dyDescent="0.35">
      <c r="AA83"/>
    </row>
    <row r="84" spans="27:27" x14ac:dyDescent="0.35">
      <c r="AA84"/>
    </row>
    <row r="85" spans="27:27" x14ac:dyDescent="0.35">
      <c r="AA85"/>
    </row>
    <row r="86" spans="27:27" x14ac:dyDescent="0.35">
      <c r="AA86"/>
    </row>
    <row r="87" spans="27:27" x14ac:dyDescent="0.35">
      <c r="AA87"/>
    </row>
    <row r="88" spans="27:27" x14ac:dyDescent="0.35">
      <c r="AA88"/>
    </row>
    <row r="89" spans="27:27" x14ac:dyDescent="0.35">
      <c r="AA89"/>
    </row>
    <row r="90" spans="27:27" x14ac:dyDescent="0.35">
      <c r="AA90"/>
    </row>
    <row r="91" spans="27:27" x14ac:dyDescent="0.35">
      <c r="AA91"/>
    </row>
    <row r="92" spans="27:27" x14ac:dyDescent="0.35">
      <c r="AA92"/>
    </row>
    <row r="93" spans="27:27" x14ac:dyDescent="0.35">
      <c r="AA93"/>
    </row>
    <row r="94" spans="27:27" x14ac:dyDescent="0.35">
      <c r="AA94"/>
    </row>
    <row r="95" spans="27:27" x14ac:dyDescent="0.35">
      <c r="AA95"/>
    </row>
    <row r="96" spans="27:27" x14ac:dyDescent="0.35">
      <c r="AA96"/>
    </row>
    <row r="97" spans="27:27" x14ac:dyDescent="0.35">
      <c r="AA97"/>
    </row>
    <row r="98" spans="27:27" x14ac:dyDescent="0.35">
      <c r="AA98"/>
    </row>
    <row r="99" spans="27:27" x14ac:dyDescent="0.35">
      <c r="AA99"/>
    </row>
    <row r="100" spans="27:27" x14ac:dyDescent="0.35">
      <c r="AA100"/>
    </row>
    <row r="101" spans="27:27" x14ac:dyDescent="0.35">
      <c r="AA101"/>
    </row>
    <row r="102" spans="27:27" x14ac:dyDescent="0.35">
      <c r="AA102"/>
    </row>
  </sheetData>
  <phoneticPr fontId="8" type="noConversion"/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K79"/>
  <sheetViews>
    <sheetView showGridLines="0" topLeftCell="A7" workbookViewId="0">
      <selection activeCell="S53" sqref="S53"/>
    </sheetView>
  </sheetViews>
  <sheetFormatPr defaultRowHeight="14.5" x14ac:dyDescent="0.35"/>
  <cols>
    <col min="2" max="2" width="24" bestFit="1" customWidth="1"/>
    <col min="3" max="7" width="2.81640625" bestFit="1" customWidth="1"/>
    <col min="8" max="8" width="10.7265625" bestFit="1" customWidth="1"/>
    <col min="9" max="9" width="11.26953125" customWidth="1"/>
    <col min="10" max="10" width="13.26953125" customWidth="1"/>
    <col min="11" max="11" width="14" customWidth="1"/>
    <col min="12" max="12" width="13.26953125" customWidth="1"/>
    <col min="13" max="13" width="12.36328125" customWidth="1"/>
    <col min="14" max="14" width="18.26953125" bestFit="1" customWidth="1"/>
    <col min="15" max="29" width="3" bestFit="1" customWidth="1"/>
    <col min="30" max="30" width="5.81640625" bestFit="1" customWidth="1"/>
    <col min="31" max="31" width="11.26953125" bestFit="1" customWidth="1"/>
  </cols>
  <sheetData>
    <row r="3" spans="2:8" x14ac:dyDescent="0.35">
      <c r="B3" s="1" t="s">
        <v>112</v>
      </c>
    </row>
    <row r="4" spans="2:8" x14ac:dyDescent="0.35">
      <c r="C4">
        <v>1</v>
      </c>
      <c r="D4">
        <v>2</v>
      </c>
      <c r="E4">
        <v>3</v>
      </c>
      <c r="F4">
        <v>4</v>
      </c>
      <c r="G4">
        <v>5</v>
      </c>
      <c r="H4" t="s">
        <v>111</v>
      </c>
    </row>
    <row r="5" spans="2:8" x14ac:dyDescent="0.35">
      <c r="B5" s="2" t="s">
        <v>140</v>
      </c>
      <c r="C5" s="40">
        <v>5</v>
      </c>
      <c r="D5" s="40">
        <v>5</v>
      </c>
      <c r="E5" s="40">
        <v>4</v>
      </c>
      <c r="F5" s="40">
        <v>1</v>
      </c>
      <c r="G5" s="40">
        <v>1</v>
      </c>
      <c r="H5" s="40">
        <v>16</v>
      </c>
    </row>
    <row r="6" spans="2:8" x14ac:dyDescent="0.35">
      <c r="B6" s="2" t="s">
        <v>0</v>
      </c>
      <c r="C6" s="40">
        <v>9</v>
      </c>
      <c r="D6" s="40">
        <v>4</v>
      </c>
      <c r="E6" s="40">
        <v>1</v>
      </c>
      <c r="F6" s="40"/>
      <c r="G6" s="40"/>
      <c r="H6" s="40">
        <v>14</v>
      </c>
    </row>
    <row r="7" spans="2:8" x14ac:dyDescent="0.35">
      <c r="B7" s="2" t="s">
        <v>26</v>
      </c>
      <c r="C7" s="40"/>
      <c r="D7" s="40">
        <v>4</v>
      </c>
      <c r="E7" s="40">
        <v>1</v>
      </c>
      <c r="F7" s="40">
        <v>3</v>
      </c>
      <c r="G7" s="40">
        <v>1</v>
      </c>
      <c r="H7" s="40">
        <v>9</v>
      </c>
    </row>
    <row r="8" spans="2:8" x14ac:dyDescent="0.35">
      <c r="B8" s="2" t="s">
        <v>30</v>
      </c>
      <c r="C8" s="40">
        <v>6</v>
      </c>
      <c r="D8" s="40"/>
      <c r="E8" s="40">
        <v>2</v>
      </c>
      <c r="F8" s="40">
        <v>1</v>
      </c>
      <c r="G8" s="40"/>
      <c r="H8" s="40">
        <v>9</v>
      </c>
    </row>
    <row r="9" spans="2:8" x14ac:dyDescent="0.35">
      <c r="B9" s="2" t="s">
        <v>32</v>
      </c>
      <c r="C9" s="40"/>
      <c r="D9" s="40"/>
      <c r="E9" s="40">
        <v>2</v>
      </c>
      <c r="F9" s="40">
        <v>4</v>
      </c>
      <c r="G9" s="40">
        <v>2</v>
      </c>
      <c r="H9" s="40">
        <v>8</v>
      </c>
    </row>
    <row r="10" spans="2:8" x14ac:dyDescent="0.35">
      <c r="B10" s="2" t="s">
        <v>19</v>
      </c>
      <c r="C10" s="40">
        <v>1</v>
      </c>
      <c r="D10" s="40">
        <v>3</v>
      </c>
      <c r="E10" s="40">
        <v>1</v>
      </c>
      <c r="F10" s="40">
        <v>2</v>
      </c>
      <c r="G10" s="40">
        <v>1</v>
      </c>
      <c r="H10" s="40">
        <v>8</v>
      </c>
    </row>
    <row r="11" spans="2:8" x14ac:dyDescent="0.35">
      <c r="B11" s="2" t="s">
        <v>14</v>
      </c>
      <c r="C11" s="40"/>
      <c r="D11" s="40">
        <v>3</v>
      </c>
      <c r="E11" s="40">
        <v>1</v>
      </c>
      <c r="F11" s="40"/>
      <c r="G11" s="40">
        <v>4</v>
      </c>
      <c r="H11" s="40">
        <v>8</v>
      </c>
    </row>
    <row r="12" spans="2:8" x14ac:dyDescent="0.35">
      <c r="B12" s="2" t="s">
        <v>1</v>
      </c>
      <c r="C12" s="40"/>
      <c r="D12" s="40"/>
      <c r="E12" s="40">
        <v>4</v>
      </c>
      <c r="F12" s="40">
        <v>2</v>
      </c>
      <c r="G12" s="40">
        <v>1</v>
      </c>
      <c r="H12" s="40">
        <v>7</v>
      </c>
    </row>
    <row r="13" spans="2:8" x14ac:dyDescent="0.35">
      <c r="B13" s="2" t="s">
        <v>9</v>
      </c>
      <c r="C13" s="40"/>
      <c r="D13" s="40">
        <v>2</v>
      </c>
      <c r="E13" s="40">
        <v>5</v>
      </c>
      <c r="F13" s="40"/>
      <c r="G13" s="40"/>
      <c r="H13" s="40">
        <v>7</v>
      </c>
    </row>
    <row r="14" spans="2:8" x14ac:dyDescent="0.35">
      <c r="B14" s="2" t="s">
        <v>214</v>
      </c>
      <c r="C14" s="40">
        <v>2</v>
      </c>
      <c r="D14" s="40">
        <v>2</v>
      </c>
      <c r="E14" s="40"/>
      <c r="F14" s="40">
        <v>1</v>
      </c>
      <c r="G14" s="40"/>
      <c r="H14" s="40">
        <v>5</v>
      </c>
    </row>
    <row r="15" spans="2:8" x14ac:dyDescent="0.35">
      <c r="B15" s="2" t="s">
        <v>18</v>
      </c>
      <c r="C15" s="40"/>
      <c r="D15" s="40"/>
      <c r="E15" s="40"/>
      <c r="F15" s="40">
        <v>2</v>
      </c>
      <c r="G15" s="40">
        <v>2</v>
      </c>
      <c r="H15" s="40">
        <v>4</v>
      </c>
    </row>
    <row r="16" spans="2:8" x14ac:dyDescent="0.35">
      <c r="B16" s="2" t="s">
        <v>28</v>
      </c>
      <c r="C16" s="40"/>
      <c r="D16" s="40"/>
      <c r="E16" s="40"/>
      <c r="F16" s="40">
        <v>1</v>
      </c>
      <c r="G16" s="40">
        <v>2</v>
      </c>
      <c r="H16" s="40">
        <v>3</v>
      </c>
    </row>
    <row r="17" spans="2:11" x14ac:dyDescent="0.35">
      <c r="B17" s="2" t="s">
        <v>222</v>
      </c>
      <c r="C17" s="40"/>
      <c r="D17" s="40"/>
      <c r="E17" s="40"/>
      <c r="F17" s="40">
        <v>1</v>
      </c>
      <c r="G17" s="40">
        <v>2</v>
      </c>
      <c r="H17" s="40">
        <v>3</v>
      </c>
    </row>
    <row r="18" spans="2:11" x14ac:dyDescent="0.35">
      <c r="B18" s="2" t="s">
        <v>27</v>
      </c>
      <c r="C18" s="40"/>
      <c r="D18" s="40"/>
      <c r="E18" s="40">
        <v>1</v>
      </c>
      <c r="F18" s="40">
        <v>1</v>
      </c>
      <c r="G18" s="40"/>
      <c r="H18" s="40">
        <v>2</v>
      </c>
    </row>
    <row r="19" spans="2:11" x14ac:dyDescent="0.35">
      <c r="B19" s="2" t="s">
        <v>57</v>
      </c>
      <c r="C19" s="40"/>
      <c r="D19" s="40"/>
      <c r="E19" s="40">
        <v>1</v>
      </c>
      <c r="F19" s="40">
        <v>1</v>
      </c>
      <c r="G19" s="40"/>
      <c r="H19" s="40">
        <v>2</v>
      </c>
    </row>
    <row r="20" spans="2:11" x14ac:dyDescent="0.35">
      <c r="B20" s="2" t="s">
        <v>13</v>
      </c>
      <c r="C20" s="40"/>
      <c r="D20" s="40"/>
      <c r="E20" s="40"/>
      <c r="F20" s="40"/>
      <c r="G20" s="40">
        <v>2</v>
      </c>
      <c r="H20" s="40">
        <v>2</v>
      </c>
    </row>
    <row r="21" spans="2:11" x14ac:dyDescent="0.35">
      <c r="B21" s="2" t="s">
        <v>20</v>
      </c>
      <c r="C21" s="40"/>
      <c r="D21" s="40"/>
      <c r="E21" s="40"/>
      <c r="F21" s="40">
        <v>1</v>
      </c>
      <c r="G21" s="40">
        <v>1</v>
      </c>
      <c r="H21" s="40">
        <v>2</v>
      </c>
    </row>
    <row r="22" spans="2:11" x14ac:dyDescent="0.35">
      <c r="B22" s="2" t="s">
        <v>77</v>
      </c>
      <c r="C22" s="40"/>
      <c r="D22" s="40"/>
      <c r="E22" s="40"/>
      <c r="F22" s="40"/>
      <c r="G22" s="40">
        <v>1</v>
      </c>
      <c r="H22" s="40">
        <v>1</v>
      </c>
    </row>
    <row r="23" spans="2:11" x14ac:dyDescent="0.35">
      <c r="B23" s="2" t="s">
        <v>53</v>
      </c>
      <c r="C23" s="40"/>
      <c r="D23" s="40"/>
      <c r="E23" s="40"/>
      <c r="F23" s="40"/>
      <c r="G23" s="40">
        <v>1</v>
      </c>
      <c r="H23" s="40">
        <v>1</v>
      </c>
    </row>
    <row r="24" spans="2:11" x14ac:dyDescent="0.35">
      <c r="B24" s="2" t="s">
        <v>11</v>
      </c>
      <c r="C24" s="40"/>
      <c r="D24" s="40"/>
      <c r="E24" s="40"/>
      <c r="F24" s="40">
        <v>1</v>
      </c>
      <c r="G24" s="40"/>
      <c r="H24" s="40">
        <v>1</v>
      </c>
    </row>
    <row r="25" spans="2:11" x14ac:dyDescent="0.35">
      <c r="B25" s="2" t="s">
        <v>51</v>
      </c>
      <c r="C25" s="40"/>
      <c r="D25" s="40"/>
      <c r="E25" s="40"/>
      <c r="F25" s="40"/>
      <c r="G25" s="40">
        <v>1</v>
      </c>
      <c r="H25" s="40">
        <v>1</v>
      </c>
      <c r="K25" t="s">
        <v>255</v>
      </c>
    </row>
    <row r="26" spans="2:11" x14ac:dyDescent="0.35">
      <c r="B26" s="2" t="s">
        <v>111</v>
      </c>
      <c r="C26" s="40">
        <v>23</v>
      </c>
      <c r="D26" s="40">
        <v>23</v>
      </c>
      <c r="E26" s="40">
        <v>23</v>
      </c>
      <c r="F26" s="40">
        <v>22</v>
      </c>
      <c r="G26" s="40">
        <v>22</v>
      </c>
      <c r="H26" s="40">
        <v>113</v>
      </c>
      <c r="K26" t="s">
        <v>264</v>
      </c>
    </row>
    <row r="29" spans="2:11" x14ac:dyDescent="0.35">
      <c r="K29" s="2"/>
    </row>
    <row r="30" spans="2:11" x14ac:dyDescent="0.35">
      <c r="B30" s="23" t="s">
        <v>4</v>
      </c>
      <c r="C30" s="23" t="s">
        <v>227</v>
      </c>
      <c r="D30" s="23" t="s">
        <v>226</v>
      </c>
      <c r="E30" s="23" t="s">
        <v>225</v>
      </c>
      <c r="F30" s="23" t="s">
        <v>224</v>
      </c>
      <c r="G30" s="23" t="s">
        <v>223</v>
      </c>
      <c r="H30" s="23" t="s">
        <v>111</v>
      </c>
      <c r="K30" s="2"/>
    </row>
    <row r="31" spans="2:11" x14ac:dyDescent="0.35">
      <c r="B31" s="2" t="s">
        <v>0</v>
      </c>
      <c r="C31" s="40">
        <v>9</v>
      </c>
      <c r="D31" s="40">
        <v>4</v>
      </c>
      <c r="E31" s="40">
        <v>1</v>
      </c>
      <c r="F31" s="40"/>
      <c r="G31" s="40"/>
      <c r="H31" s="40">
        <v>14</v>
      </c>
      <c r="K31" s="2"/>
    </row>
    <row r="32" spans="2:11" x14ac:dyDescent="0.35">
      <c r="B32" s="2" t="s">
        <v>30</v>
      </c>
      <c r="C32" s="40">
        <v>6</v>
      </c>
      <c r="D32" s="40"/>
      <c r="E32" s="40">
        <v>2</v>
      </c>
      <c r="F32" s="40">
        <v>1</v>
      </c>
      <c r="G32" s="40"/>
      <c r="H32" s="40">
        <v>9</v>
      </c>
      <c r="K32" s="2"/>
    </row>
    <row r="33" spans="2:11" x14ac:dyDescent="0.35">
      <c r="B33" s="2" t="s">
        <v>140</v>
      </c>
      <c r="C33" s="40">
        <v>5</v>
      </c>
      <c r="D33" s="40">
        <v>5</v>
      </c>
      <c r="E33" s="40">
        <v>4</v>
      </c>
      <c r="F33" s="40">
        <v>1</v>
      </c>
      <c r="G33" s="40">
        <v>1</v>
      </c>
      <c r="H33" s="40">
        <v>16</v>
      </c>
      <c r="K33" s="2"/>
    </row>
    <row r="34" spans="2:11" x14ac:dyDescent="0.35">
      <c r="B34" s="2" t="s">
        <v>214</v>
      </c>
      <c r="C34" s="40">
        <v>2</v>
      </c>
      <c r="D34" s="40">
        <v>2</v>
      </c>
      <c r="E34" s="40"/>
      <c r="F34" s="40">
        <v>1</v>
      </c>
      <c r="G34" s="40"/>
      <c r="H34" s="40">
        <v>5</v>
      </c>
      <c r="K34" s="2"/>
    </row>
    <row r="35" spans="2:11" x14ac:dyDescent="0.35">
      <c r="B35" s="2" t="s">
        <v>19</v>
      </c>
      <c r="C35" s="40">
        <v>1</v>
      </c>
      <c r="D35" s="40">
        <v>3</v>
      </c>
      <c r="E35" s="40">
        <v>1</v>
      </c>
      <c r="F35" s="40">
        <v>2</v>
      </c>
      <c r="G35" s="40">
        <v>1</v>
      </c>
      <c r="H35" s="40">
        <v>8</v>
      </c>
      <c r="K35" s="2"/>
    </row>
    <row r="36" spans="2:11" x14ac:dyDescent="0.35">
      <c r="B36" s="2" t="s">
        <v>26</v>
      </c>
      <c r="C36" s="40"/>
      <c r="D36" s="40">
        <v>4</v>
      </c>
      <c r="E36" s="40">
        <v>1</v>
      </c>
      <c r="F36" s="40">
        <v>3</v>
      </c>
      <c r="G36" s="40">
        <v>1</v>
      </c>
      <c r="H36" s="40">
        <v>9</v>
      </c>
      <c r="K36" s="2"/>
    </row>
    <row r="37" spans="2:11" x14ac:dyDescent="0.35">
      <c r="B37" s="2" t="s">
        <v>14</v>
      </c>
      <c r="C37" s="40"/>
      <c r="D37" s="40">
        <v>3</v>
      </c>
      <c r="E37" s="40">
        <v>1</v>
      </c>
      <c r="F37" s="40"/>
      <c r="G37" s="40">
        <v>4</v>
      </c>
      <c r="H37" s="40">
        <v>8</v>
      </c>
      <c r="K37" s="2"/>
    </row>
    <row r="38" spans="2:11" x14ac:dyDescent="0.35">
      <c r="B38" s="2" t="s">
        <v>9</v>
      </c>
      <c r="C38" s="40"/>
      <c r="D38" s="40">
        <v>2</v>
      </c>
      <c r="E38" s="40">
        <v>5</v>
      </c>
      <c r="F38" s="40"/>
      <c r="G38" s="40"/>
      <c r="H38" s="40">
        <v>7</v>
      </c>
      <c r="K38" s="2"/>
    </row>
    <row r="39" spans="2:11" x14ac:dyDescent="0.35">
      <c r="B39" s="2" t="s">
        <v>1</v>
      </c>
      <c r="C39" s="40"/>
      <c r="D39" s="40"/>
      <c r="E39" s="40">
        <v>4</v>
      </c>
      <c r="F39" s="40">
        <v>2</v>
      </c>
      <c r="G39" s="40">
        <v>1</v>
      </c>
      <c r="H39" s="40">
        <v>7</v>
      </c>
      <c r="K39" s="2"/>
    </row>
    <row r="40" spans="2:11" x14ac:dyDescent="0.35">
      <c r="B40" s="2" t="s">
        <v>32</v>
      </c>
      <c r="C40" s="40"/>
      <c r="D40" s="40"/>
      <c r="E40" s="40">
        <v>2</v>
      </c>
      <c r="F40" s="40">
        <v>4</v>
      </c>
      <c r="G40" s="40">
        <v>2</v>
      </c>
      <c r="H40" s="40">
        <v>8</v>
      </c>
      <c r="K40" s="2"/>
    </row>
    <row r="41" spans="2:11" x14ac:dyDescent="0.35">
      <c r="B41" s="2" t="s">
        <v>27</v>
      </c>
      <c r="C41" s="40"/>
      <c r="D41" s="40"/>
      <c r="E41" s="40">
        <v>1</v>
      </c>
      <c r="F41" s="40">
        <v>1</v>
      </c>
      <c r="G41" s="40"/>
      <c r="H41" s="40">
        <v>2</v>
      </c>
      <c r="K41" s="2"/>
    </row>
    <row r="42" spans="2:11" x14ac:dyDescent="0.35">
      <c r="B42" s="2" t="s">
        <v>57</v>
      </c>
      <c r="C42" s="40"/>
      <c r="D42" s="40"/>
      <c r="E42" s="40">
        <v>1</v>
      </c>
      <c r="F42" s="40">
        <v>1</v>
      </c>
      <c r="G42" s="40"/>
      <c r="H42" s="40">
        <v>2</v>
      </c>
      <c r="K42" s="2"/>
    </row>
    <row r="43" spans="2:11" x14ac:dyDescent="0.35">
      <c r="B43" s="2" t="s">
        <v>18</v>
      </c>
      <c r="C43" s="40"/>
      <c r="D43" s="40"/>
      <c r="E43" s="40"/>
      <c r="F43" s="40">
        <v>2</v>
      </c>
      <c r="G43" s="40">
        <v>2</v>
      </c>
      <c r="H43" s="40">
        <v>4</v>
      </c>
      <c r="K43" s="2"/>
    </row>
    <row r="44" spans="2:11" x14ac:dyDescent="0.35">
      <c r="B44" s="2" t="s">
        <v>28</v>
      </c>
      <c r="C44" s="40"/>
      <c r="D44" s="40"/>
      <c r="E44" s="40"/>
      <c r="F44" s="40">
        <v>1</v>
      </c>
      <c r="G44" s="40">
        <v>2</v>
      </c>
      <c r="H44" s="40">
        <v>3</v>
      </c>
      <c r="K44" s="2"/>
    </row>
    <row r="45" spans="2:11" x14ac:dyDescent="0.35">
      <c r="B45" s="2" t="s">
        <v>222</v>
      </c>
      <c r="C45" s="40"/>
      <c r="D45" s="40"/>
      <c r="E45" s="40"/>
      <c r="F45" s="40">
        <v>1</v>
      </c>
      <c r="G45" s="40">
        <v>2</v>
      </c>
      <c r="H45" s="40">
        <v>3</v>
      </c>
      <c r="K45" s="2"/>
    </row>
    <row r="46" spans="2:11" x14ac:dyDescent="0.35">
      <c r="B46" s="2" t="s">
        <v>20</v>
      </c>
      <c r="C46" s="40"/>
      <c r="D46" s="40"/>
      <c r="E46" s="40"/>
      <c r="F46" s="40">
        <v>1</v>
      </c>
      <c r="G46" s="40">
        <v>1</v>
      </c>
      <c r="H46" s="40">
        <v>2</v>
      </c>
      <c r="K46" s="2"/>
    </row>
    <row r="47" spans="2:11" x14ac:dyDescent="0.35">
      <c r="B47" s="2" t="s">
        <v>11</v>
      </c>
      <c r="C47" s="40"/>
      <c r="D47" s="40"/>
      <c r="E47" s="40"/>
      <c r="F47" s="40">
        <v>1</v>
      </c>
      <c r="G47" s="40"/>
      <c r="H47" s="40">
        <v>1</v>
      </c>
      <c r="K47" s="2"/>
    </row>
    <row r="48" spans="2:11" x14ac:dyDescent="0.35">
      <c r="B48" s="2" t="s">
        <v>13</v>
      </c>
      <c r="C48" s="40"/>
      <c r="D48" s="40"/>
      <c r="E48" s="40"/>
      <c r="F48" s="40"/>
      <c r="G48" s="40">
        <v>2</v>
      </c>
      <c r="H48" s="40">
        <v>2</v>
      </c>
      <c r="K48" s="2"/>
    </row>
    <row r="49" spans="2:11" x14ac:dyDescent="0.35">
      <c r="B49" s="2" t="s">
        <v>77</v>
      </c>
      <c r="C49" s="40"/>
      <c r="D49" s="40"/>
      <c r="E49" s="40"/>
      <c r="F49" s="40"/>
      <c r="G49" s="40">
        <v>1</v>
      </c>
      <c r="H49" s="40">
        <v>1</v>
      </c>
      <c r="K49" s="2"/>
    </row>
    <row r="50" spans="2:11" x14ac:dyDescent="0.35">
      <c r="B50" s="2" t="s">
        <v>53</v>
      </c>
      <c r="C50" s="40"/>
      <c r="D50" s="40"/>
      <c r="E50" s="40"/>
      <c r="F50" s="40"/>
      <c r="G50" s="40">
        <v>1</v>
      </c>
      <c r="H50" s="40">
        <v>1</v>
      </c>
      <c r="K50" s="2"/>
    </row>
    <row r="51" spans="2:11" x14ac:dyDescent="0.35">
      <c r="B51" s="2" t="s">
        <v>51</v>
      </c>
      <c r="C51" s="40"/>
      <c r="D51" s="40"/>
      <c r="E51" s="40"/>
      <c r="F51" s="40"/>
      <c r="G51" s="40">
        <v>1</v>
      </c>
      <c r="H51" s="40">
        <v>1</v>
      </c>
      <c r="K51" s="2"/>
    </row>
    <row r="52" spans="2:11" x14ac:dyDescent="0.35">
      <c r="K52" s="2"/>
    </row>
    <row r="53" spans="2:11" x14ac:dyDescent="0.35">
      <c r="K53" s="2"/>
    </row>
    <row r="54" spans="2:11" x14ac:dyDescent="0.35">
      <c r="K54" s="2"/>
    </row>
    <row r="55" spans="2:11" x14ac:dyDescent="0.35">
      <c r="K55" s="2"/>
    </row>
    <row r="56" spans="2:11" x14ac:dyDescent="0.35">
      <c r="K56" s="2"/>
    </row>
    <row r="57" spans="2:11" x14ac:dyDescent="0.35">
      <c r="K57" s="2"/>
    </row>
    <row r="58" spans="2:11" x14ac:dyDescent="0.35">
      <c r="K58" s="2"/>
    </row>
    <row r="59" spans="2:11" x14ac:dyDescent="0.35">
      <c r="K59" s="2"/>
    </row>
    <row r="60" spans="2:11" x14ac:dyDescent="0.35">
      <c r="K60" s="2"/>
    </row>
    <row r="61" spans="2:11" x14ac:dyDescent="0.35">
      <c r="K61" s="2"/>
    </row>
    <row r="62" spans="2:11" x14ac:dyDescent="0.35">
      <c r="K62" s="2"/>
    </row>
    <row r="63" spans="2:11" x14ac:dyDescent="0.35">
      <c r="K63" s="2"/>
    </row>
    <row r="64" spans="2:11" x14ac:dyDescent="0.35">
      <c r="K64" s="2"/>
    </row>
    <row r="65" spans="11:11" x14ac:dyDescent="0.35">
      <c r="K65" s="2"/>
    </row>
    <row r="66" spans="11:11" x14ac:dyDescent="0.35">
      <c r="K66" s="2"/>
    </row>
    <row r="67" spans="11:11" x14ac:dyDescent="0.35">
      <c r="K67" s="2"/>
    </row>
    <row r="68" spans="11:11" x14ac:dyDescent="0.35">
      <c r="K68" s="2"/>
    </row>
    <row r="69" spans="11:11" x14ac:dyDescent="0.35">
      <c r="K69" s="2"/>
    </row>
    <row r="70" spans="11:11" x14ac:dyDescent="0.35">
      <c r="K70" s="2"/>
    </row>
    <row r="71" spans="11:11" x14ac:dyDescent="0.35">
      <c r="K71" s="2"/>
    </row>
    <row r="72" spans="11:11" x14ac:dyDescent="0.35">
      <c r="K72" s="2"/>
    </row>
    <row r="73" spans="11:11" x14ac:dyDescent="0.35">
      <c r="K73" s="2"/>
    </row>
    <row r="74" spans="11:11" x14ac:dyDescent="0.35">
      <c r="K74" s="2"/>
    </row>
    <row r="75" spans="11:11" x14ac:dyDescent="0.35">
      <c r="K75" s="2"/>
    </row>
    <row r="76" spans="11:11" x14ac:dyDescent="0.35">
      <c r="K76" s="2"/>
    </row>
    <row r="77" spans="11:11" x14ac:dyDescent="0.35">
      <c r="K77" s="2"/>
    </row>
    <row r="78" spans="11:11" x14ac:dyDescent="0.35">
      <c r="K78" s="2"/>
    </row>
    <row r="79" spans="11:11" x14ac:dyDescent="0.35">
      <c r="K79" s="2"/>
    </row>
  </sheetData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G42"/>
  <sheetViews>
    <sheetView showGridLines="0" topLeftCell="D1" workbookViewId="0">
      <selection activeCell="K4" sqref="K4"/>
    </sheetView>
  </sheetViews>
  <sheetFormatPr defaultRowHeight="14.5" x14ac:dyDescent="0.35"/>
  <cols>
    <col min="1" max="1" width="19.90625" bestFit="1" customWidth="1"/>
    <col min="2" max="2" width="14.36328125" bestFit="1" customWidth="1"/>
    <col min="3" max="3" width="15" bestFit="1" customWidth="1"/>
    <col min="4" max="4" width="14.6328125" bestFit="1" customWidth="1"/>
    <col min="5" max="5" width="10.7265625" bestFit="1" customWidth="1"/>
    <col min="6" max="6" width="11.26953125" bestFit="1" customWidth="1"/>
    <col min="7" max="7" width="16.26953125" bestFit="1" customWidth="1"/>
    <col min="8" max="8" width="15.81640625" bestFit="1" customWidth="1"/>
    <col min="9" max="9" width="7.26953125" bestFit="1" customWidth="1"/>
    <col min="10" max="10" width="6.81640625" bestFit="1" customWidth="1"/>
    <col min="11" max="11" width="15.6328125" bestFit="1" customWidth="1"/>
    <col min="12" max="12" width="16.26953125" bestFit="1" customWidth="1"/>
    <col min="13" max="13" width="7.26953125" bestFit="1" customWidth="1"/>
    <col min="14" max="14" width="6.81640625" bestFit="1" customWidth="1"/>
    <col min="15" max="15" width="15.6328125" bestFit="1" customWidth="1"/>
    <col min="16" max="16" width="7.26953125" bestFit="1" customWidth="1"/>
    <col min="17" max="17" width="6.81640625" bestFit="1" customWidth="1"/>
    <col min="18" max="18" width="7.26953125" bestFit="1" customWidth="1"/>
    <col min="19" max="19" width="6.81640625" bestFit="1" customWidth="1"/>
    <col min="20" max="20" width="11.26953125" bestFit="1" customWidth="1"/>
    <col min="21" max="28" width="3" bestFit="1" customWidth="1"/>
    <col min="29" max="29" width="5.81640625" bestFit="1" customWidth="1"/>
    <col min="30" max="30" width="11.26953125" bestFit="1" customWidth="1"/>
  </cols>
  <sheetData>
    <row r="3" spans="1:5" x14ac:dyDescent="0.35">
      <c r="A3" s="1" t="s">
        <v>138</v>
      </c>
    </row>
    <row r="4" spans="1:5" x14ac:dyDescent="0.35">
      <c r="B4" t="s">
        <v>43</v>
      </c>
      <c r="C4" t="s">
        <v>44</v>
      </c>
      <c r="D4" t="s">
        <v>45</v>
      </c>
      <c r="E4" t="s">
        <v>111</v>
      </c>
    </row>
    <row r="5" spans="1:5" x14ac:dyDescent="0.35">
      <c r="A5" s="2" t="s">
        <v>9</v>
      </c>
      <c r="B5" s="40">
        <v>3</v>
      </c>
      <c r="C5" s="40">
        <v>1</v>
      </c>
      <c r="D5" s="40">
        <v>0</v>
      </c>
      <c r="E5" s="40">
        <v>4</v>
      </c>
    </row>
    <row r="6" spans="1:5" x14ac:dyDescent="0.35">
      <c r="A6" s="2" t="s">
        <v>26</v>
      </c>
      <c r="B6" s="40">
        <v>5</v>
      </c>
      <c r="C6" s="40">
        <v>1</v>
      </c>
      <c r="D6" s="40">
        <v>2</v>
      </c>
      <c r="E6" s="40">
        <v>8</v>
      </c>
    </row>
    <row r="7" spans="1:5" x14ac:dyDescent="0.35">
      <c r="A7" s="2" t="s">
        <v>53</v>
      </c>
      <c r="B7" s="40">
        <v>0</v>
      </c>
      <c r="C7" s="40">
        <v>1</v>
      </c>
      <c r="D7" s="40">
        <v>0</v>
      </c>
      <c r="E7" s="40">
        <v>1</v>
      </c>
    </row>
    <row r="8" spans="1:5" x14ac:dyDescent="0.35">
      <c r="A8" s="2" t="s">
        <v>19</v>
      </c>
      <c r="B8" s="40">
        <v>1</v>
      </c>
      <c r="C8" s="40">
        <v>1</v>
      </c>
      <c r="D8" s="40">
        <v>1</v>
      </c>
      <c r="E8" s="40">
        <v>3</v>
      </c>
    </row>
    <row r="9" spans="1:5" x14ac:dyDescent="0.35">
      <c r="A9" s="2" t="s">
        <v>222</v>
      </c>
      <c r="B9" s="40">
        <v>0</v>
      </c>
      <c r="C9" s="40">
        <v>0</v>
      </c>
      <c r="D9" s="40">
        <v>1</v>
      </c>
      <c r="E9" s="40">
        <v>1</v>
      </c>
    </row>
    <row r="10" spans="1:5" x14ac:dyDescent="0.35">
      <c r="A10" s="2" t="s">
        <v>57</v>
      </c>
      <c r="B10" s="40">
        <v>0</v>
      </c>
      <c r="C10" s="40">
        <v>0</v>
      </c>
      <c r="D10" s="40">
        <v>1</v>
      </c>
      <c r="E10" s="40">
        <v>1</v>
      </c>
    </row>
    <row r="11" spans="1:5" x14ac:dyDescent="0.35">
      <c r="A11" s="2" t="s">
        <v>30</v>
      </c>
      <c r="B11" s="40">
        <v>0</v>
      </c>
      <c r="C11" s="40">
        <v>2</v>
      </c>
      <c r="D11" s="40">
        <v>0</v>
      </c>
      <c r="E11" s="40">
        <v>2</v>
      </c>
    </row>
    <row r="12" spans="1:5" x14ac:dyDescent="0.35">
      <c r="A12" s="2" t="s">
        <v>18</v>
      </c>
      <c r="B12" s="40">
        <v>0</v>
      </c>
      <c r="C12" s="40">
        <v>2</v>
      </c>
      <c r="D12" s="40">
        <v>4</v>
      </c>
      <c r="E12" s="40">
        <v>6</v>
      </c>
    </row>
    <row r="13" spans="1:5" x14ac:dyDescent="0.35">
      <c r="A13" s="2" t="s">
        <v>27</v>
      </c>
      <c r="B13" s="40">
        <v>0</v>
      </c>
      <c r="C13" s="40">
        <v>1</v>
      </c>
      <c r="D13" s="40">
        <v>0</v>
      </c>
      <c r="E13" s="40">
        <v>1</v>
      </c>
    </row>
    <row r="14" spans="1:5" x14ac:dyDescent="0.35">
      <c r="A14" s="2" t="s">
        <v>235</v>
      </c>
      <c r="B14" s="40">
        <v>0</v>
      </c>
      <c r="C14" s="40">
        <v>0</v>
      </c>
      <c r="D14" s="40">
        <v>1</v>
      </c>
      <c r="E14" s="40">
        <v>1</v>
      </c>
    </row>
    <row r="15" spans="1:5" x14ac:dyDescent="0.35">
      <c r="A15" s="2" t="s">
        <v>140</v>
      </c>
      <c r="B15" s="40">
        <v>5</v>
      </c>
      <c r="C15" s="40">
        <v>2</v>
      </c>
      <c r="D15" s="40">
        <v>1</v>
      </c>
      <c r="E15" s="40">
        <v>8</v>
      </c>
    </row>
    <row r="16" spans="1:5" x14ac:dyDescent="0.35">
      <c r="A16" s="2" t="s">
        <v>32</v>
      </c>
      <c r="B16" s="40">
        <v>0</v>
      </c>
      <c r="C16" s="40">
        <v>2</v>
      </c>
      <c r="D16" s="40">
        <v>1</v>
      </c>
      <c r="E16" s="40">
        <v>3</v>
      </c>
    </row>
    <row r="17" spans="1:7" x14ac:dyDescent="0.35">
      <c r="A17" s="2" t="s">
        <v>51</v>
      </c>
      <c r="B17" s="40">
        <v>0</v>
      </c>
      <c r="C17" s="40">
        <v>0</v>
      </c>
      <c r="D17" s="40">
        <v>1</v>
      </c>
      <c r="E17" s="40">
        <v>1</v>
      </c>
    </row>
    <row r="18" spans="1:7" x14ac:dyDescent="0.35">
      <c r="A18" s="2" t="s">
        <v>0</v>
      </c>
      <c r="B18" s="40">
        <v>0</v>
      </c>
      <c r="C18" s="40">
        <v>1</v>
      </c>
      <c r="D18" s="40">
        <v>0</v>
      </c>
      <c r="E18" s="40">
        <v>1</v>
      </c>
    </row>
    <row r="19" spans="1:7" x14ac:dyDescent="0.35">
      <c r="A19" s="2" t="s">
        <v>28</v>
      </c>
      <c r="B19" s="40">
        <v>0</v>
      </c>
      <c r="C19" s="40">
        <v>1</v>
      </c>
      <c r="D19" s="40">
        <v>0</v>
      </c>
      <c r="E19" s="40">
        <v>1</v>
      </c>
    </row>
    <row r="20" spans="1:7" x14ac:dyDescent="0.35">
      <c r="A20" s="2" t="s">
        <v>22</v>
      </c>
      <c r="B20" s="40">
        <v>0</v>
      </c>
      <c r="C20" s="40">
        <v>0</v>
      </c>
      <c r="D20" s="40">
        <v>1</v>
      </c>
      <c r="E20" s="40">
        <v>1</v>
      </c>
    </row>
    <row r="21" spans="1:7" x14ac:dyDescent="0.35">
      <c r="A21" s="2" t="s">
        <v>14</v>
      </c>
      <c r="B21" s="40">
        <v>2</v>
      </c>
      <c r="C21" s="40">
        <v>0</v>
      </c>
      <c r="D21" s="40">
        <v>2</v>
      </c>
      <c r="E21" s="40">
        <v>4</v>
      </c>
    </row>
    <row r="22" spans="1:7" x14ac:dyDescent="0.35">
      <c r="A22" s="2" t="s">
        <v>111</v>
      </c>
      <c r="B22" s="40">
        <v>16</v>
      </c>
      <c r="C22" s="40">
        <v>15</v>
      </c>
      <c r="D22" s="40">
        <v>16</v>
      </c>
      <c r="E22" s="40">
        <v>47</v>
      </c>
      <c r="G22" t="s">
        <v>265</v>
      </c>
    </row>
    <row r="25" spans="1:7" x14ac:dyDescent="0.35">
      <c r="A25" t="s">
        <v>4</v>
      </c>
      <c r="B25" t="s">
        <v>43</v>
      </c>
      <c r="C25" t="s">
        <v>44</v>
      </c>
      <c r="D25" t="s">
        <v>45</v>
      </c>
      <c r="E25" t="s">
        <v>111</v>
      </c>
    </row>
    <row r="26" spans="1:7" x14ac:dyDescent="0.35">
      <c r="A26" s="2" t="s">
        <v>140</v>
      </c>
      <c r="B26" s="40">
        <v>5</v>
      </c>
      <c r="C26" s="40">
        <v>2</v>
      </c>
      <c r="D26" s="40">
        <v>1</v>
      </c>
      <c r="E26" s="40">
        <v>8</v>
      </c>
    </row>
    <row r="27" spans="1:7" x14ac:dyDescent="0.35">
      <c r="A27" s="2" t="s">
        <v>26</v>
      </c>
      <c r="B27" s="40">
        <v>5</v>
      </c>
      <c r="C27" s="40">
        <v>1</v>
      </c>
      <c r="D27" s="40">
        <v>2</v>
      </c>
      <c r="E27" s="40">
        <v>8</v>
      </c>
    </row>
    <row r="28" spans="1:7" x14ac:dyDescent="0.35">
      <c r="A28" s="2" t="s">
        <v>9</v>
      </c>
      <c r="B28" s="40">
        <v>3</v>
      </c>
      <c r="C28" s="40">
        <v>1</v>
      </c>
      <c r="D28" s="40">
        <v>0</v>
      </c>
      <c r="E28" s="40">
        <v>4</v>
      </c>
    </row>
    <row r="29" spans="1:7" x14ac:dyDescent="0.35">
      <c r="A29" s="2" t="s">
        <v>14</v>
      </c>
      <c r="B29" s="40">
        <v>2</v>
      </c>
      <c r="C29" s="40">
        <v>0</v>
      </c>
      <c r="D29" s="40">
        <v>2</v>
      </c>
      <c r="E29" s="40">
        <v>4</v>
      </c>
    </row>
    <row r="30" spans="1:7" x14ac:dyDescent="0.35">
      <c r="A30" s="2" t="s">
        <v>19</v>
      </c>
      <c r="B30" s="40">
        <v>1</v>
      </c>
      <c r="C30" s="40">
        <v>1</v>
      </c>
      <c r="D30" s="40">
        <v>1</v>
      </c>
      <c r="E30" s="40">
        <v>3</v>
      </c>
    </row>
    <row r="31" spans="1:7" x14ac:dyDescent="0.35">
      <c r="A31" s="2" t="s">
        <v>18</v>
      </c>
      <c r="B31" s="40">
        <v>0</v>
      </c>
      <c r="C31" s="40">
        <v>2</v>
      </c>
      <c r="D31" s="40">
        <v>4</v>
      </c>
      <c r="E31" s="40">
        <v>6</v>
      </c>
    </row>
    <row r="32" spans="1:7" x14ac:dyDescent="0.35">
      <c r="A32" s="2" t="s">
        <v>32</v>
      </c>
      <c r="B32" s="40">
        <v>0</v>
      </c>
      <c r="C32" s="40">
        <v>2</v>
      </c>
      <c r="D32" s="40">
        <v>1</v>
      </c>
      <c r="E32" s="40">
        <v>3</v>
      </c>
    </row>
    <row r="33" spans="1:5" x14ac:dyDescent="0.35">
      <c r="A33" s="2" t="s">
        <v>30</v>
      </c>
      <c r="B33" s="40">
        <v>0</v>
      </c>
      <c r="C33" s="40">
        <v>2</v>
      </c>
      <c r="D33" s="40">
        <v>0</v>
      </c>
      <c r="E33" s="40">
        <v>2</v>
      </c>
    </row>
    <row r="34" spans="1:5" x14ac:dyDescent="0.35">
      <c r="A34" s="2" t="s">
        <v>53</v>
      </c>
      <c r="B34" s="40">
        <v>0</v>
      </c>
      <c r="C34" s="40">
        <v>1</v>
      </c>
      <c r="D34" s="40">
        <v>0</v>
      </c>
      <c r="E34" s="40">
        <v>1</v>
      </c>
    </row>
    <row r="35" spans="1:5" x14ac:dyDescent="0.35">
      <c r="A35" s="2" t="s">
        <v>27</v>
      </c>
      <c r="B35" s="40">
        <v>0</v>
      </c>
      <c r="C35" s="40">
        <v>1</v>
      </c>
      <c r="D35" s="40">
        <v>0</v>
      </c>
      <c r="E35" s="40">
        <v>1</v>
      </c>
    </row>
    <row r="36" spans="1:5" x14ac:dyDescent="0.35">
      <c r="A36" s="2" t="s">
        <v>0</v>
      </c>
      <c r="B36" s="40">
        <v>0</v>
      </c>
      <c r="C36" s="40">
        <v>1</v>
      </c>
      <c r="D36" s="40">
        <v>0</v>
      </c>
      <c r="E36" s="40">
        <v>1</v>
      </c>
    </row>
    <row r="37" spans="1:5" x14ac:dyDescent="0.35">
      <c r="A37" s="2" t="s">
        <v>28</v>
      </c>
      <c r="B37" s="40">
        <v>0</v>
      </c>
      <c r="C37" s="40">
        <v>1</v>
      </c>
      <c r="D37" s="40">
        <v>0</v>
      </c>
      <c r="E37" s="40">
        <v>1</v>
      </c>
    </row>
    <row r="38" spans="1:5" x14ac:dyDescent="0.35">
      <c r="A38" s="2" t="s">
        <v>222</v>
      </c>
      <c r="B38" s="40">
        <v>0</v>
      </c>
      <c r="C38" s="40">
        <v>0</v>
      </c>
      <c r="D38" s="40">
        <v>1</v>
      </c>
      <c r="E38" s="40">
        <v>1</v>
      </c>
    </row>
    <row r="39" spans="1:5" x14ac:dyDescent="0.35">
      <c r="A39" s="2" t="s">
        <v>57</v>
      </c>
      <c r="B39" s="40">
        <v>0</v>
      </c>
      <c r="C39" s="40">
        <v>0</v>
      </c>
      <c r="D39" s="40">
        <v>1</v>
      </c>
      <c r="E39" s="40">
        <v>1</v>
      </c>
    </row>
    <row r="40" spans="1:5" x14ac:dyDescent="0.35">
      <c r="A40" s="2" t="s">
        <v>235</v>
      </c>
      <c r="B40" s="40">
        <v>0</v>
      </c>
      <c r="C40" s="40">
        <v>0</v>
      </c>
      <c r="D40" s="40">
        <v>1</v>
      </c>
      <c r="E40" s="40">
        <v>1</v>
      </c>
    </row>
    <row r="41" spans="1:5" x14ac:dyDescent="0.35">
      <c r="A41" s="2" t="s">
        <v>51</v>
      </c>
      <c r="B41" s="40">
        <v>0</v>
      </c>
      <c r="C41" s="40">
        <v>0</v>
      </c>
      <c r="D41" s="40">
        <v>1</v>
      </c>
      <c r="E41" s="40">
        <v>1</v>
      </c>
    </row>
    <row r="42" spans="1:5" x14ac:dyDescent="0.35">
      <c r="A42" s="2" t="s">
        <v>22</v>
      </c>
      <c r="B42" s="40">
        <v>0</v>
      </c>
      <c r="C42" s="40">
        <v>0</v>
      </c>
      <c r="D42" s="40">
        <v>1</v>
      </c>
      <c r="E42" s="40">
        <v>1</v>
      </c>
    </row>
  </sheetData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38"/>
  <sheetViews>
    <sheetView showGridLines="0" topLeftCell="D1" workbookViewId="0">
      <selection activeCell="K43" sqref="K43"/>
    </sheetView>
  </sheetViews>
  <sheetFormatPr defaultRowHeight="14.5" x14ac:dyDescent="0.35"/>
  <cols>
    <col min="1" max="1" width="19.90625" bestFit="1" customWidth="1"/>
    <col min="2" max="2" width="11.1796875" bestFit="1" customWidth="1"/>
    <col min="3" max="3" width="11.81640625" bestFit="1" customWidth="1"/>
    <col min="4" max="4" width="11.90625" bestFit="1" customWidth="1"/>
    <col min="5" max="5" width="10.7265625" bestFit="1" customWidth="1"/>
    <col min="6" max="6" width="11.26953125" bestFit="1" customWidth="1"/>
    <col min="7" max="7" width="20.6328125" bestFit="1" customWidth="1"/>
    <col min="8" max="8" width="11.26953125" customWidth="1"/>
    <col min="9" max="9" width="7.26953125" bestFit="1" customWidth="1"/>
    <col min="10" max="10" width="6.81640625" bestFit="1" customWidth="1"/>
    <col min="11" max="11" width="15.6328125" bestFit="1" customWidth="1"/>
    <col min="12" max="12" width="16.26953125" bestFit="1" customWidth="1"/>
    <col min="13" max="13" width="7.26953125" bestFit="1" customWidth="1"/>
    <col min="14" max="14" width="6.81640625" bestFit="1" customWidth="1"/>
    <col min="15" max="15" width="15.6328125" bestFit="1" customWidth="1"/>
    <col min="16" max="16" width="7.26953125" bestFit="1" customWidth="1"/>
    <col min="17" max="17" width="6.81640625" bestFit="1" customWidth="1"/>
    <col min="18" max="18" width="7.26953125" bestFit="1" customWidth="1"/>
    <col min="19" max="19" width="6.81640625" bestFit="1" customWidth="1"/>
    <col min="20" max="20" width="11.26953125" bestFit="1" customWidth="1"/>
    <col min="21" max="28" width="3" bestFit="1" customWidth="1"/>
    <col min="29" max="29" width="5.81640625" bestFit="1" customWidth="1"/>
    <col min="30" max="30" width="11.26953125" bestFit="1" customWidth="1"/>
  </cols>
  <sheetData>
    <row r="3" spans="1:5" x14ac:dyDescent="0.35">
      <c r="A3" s="1" t="s">
        <v>138</v>
      </c>
    </row>
    <row r="4" spans="1:5" x14ac:dyDescent="0.35">
      <c r="B4" t="s">
        <v>46</v>
      </c>
      <c r="C4" t="s">
        <v>47</v>
      </c>
      <c r="D4" t="s">
        <v>50</v>
      </c>
      <c r="E4" t="s">
        <v>111</v>
      </c>
    </row>
    <row r="5" spans="1:5" x14ac:dyDescent="0.35">
      <c r="A5" s="2" t="s">
        <v>59</v>
      </c>
      <c r="B5" s="40">
        <v>0</v>
      </c>
      <c r="C5" s="40">
        <v>2</v>
      </c>
      <c r="D5" s="40">
        <v>3</v>
      </c>
      <c r="E5" s="40">
        <v>5</v>
      </c>
    </row>
    <row r="6" spans="1:5" x14ac:dyDescent="0.35">
      <c r="A6" s="2" t="s">
        <v>9</v>
      </c>
      <c r="B6" s="40">
        <v>2</v>
      </c>
      <c r="C6" s="40">
        <v>2</v>
      </c>
      <c r="D6" s="40">
        <v>1</v>
      </c>
      <c r="E6" s="40">
        <v>5</v>
      </c>
    </row>
    <row r="7" spans="1:5" x14ac:dyDescent="0.35">
      <c r="A7" s="2" t="s">
        <v>26</v>
      </c>
      <c r="B7" s="40">
        <v>0</v>
      </c>
      <c r="C7" s="40">
        <v>1</v>
      </c>
      <c r="D7" s="40">
        <v>1</v>
      </c>
      <c r="E7" s="40">
        <v>2</v>
      </c>
    </row>
    <row r="8" spans="1:5" x14ac:dyDescent="0.35">
      <c r="A8" s="2" t="s">
        <v>53</v>
      </c>
      <c r="B8" s="40">
        <v>1</v>
      </c>
      <c r="C8" s="40">
        <v>0</v>
      </c>
      <c r="D8" s="40">
        <v>0</v>
      </c>
      <c r="E8" s="40">
        <v>1</v>
      </c>
    </row>
    <row r="9" spans="1:5" x14ac:dyDescent="0.35">
      <c r="A9" s="2" t="s">
        <v>19</v>
      </c>
      <c r="B9" s="40">
        <v>2</v>
      </c>
      <c r="C9" s="40">
        <v>0</v>
      </c>
      <c r="D9" s="40">
        <v>0</v>
      </c>
      <c r="E9" s="40">
        <v>2</v>
      </c>
    </row>
    <row r="10" spans="1:5" x14ac:dyDescent="0.35">
      <c r="A10" s="2" t="s">
        <v>222</v>
      </c>
      <c r="B10" s="40">
        <v>1</v>
      </c>
      <c r="C10" s="40">
        <v>3</v>
      </c>
      <c r="D10" s="40">
        <v>0</v>
      </c>
      <c r="E10" s="40">
        <v>4</v>
      </c>
    </row>
    <row r="11" spans="1:5" x14ac:dyDescent="0.35">
      <c r="A11" s="2" t="s">
        <v>57</v>
      </c>
      <c r="B11" s="40">
        <v>1</v>
      </c>
      <c r="C11" s="40">
        <v>0</v>
      </c>
      <c r="D11" s="40">
        <v>1</v>
      </c>
      <c r="E11" s="40">
        <v>2</v>
      </c>
    </row>
    <row r="12" spans="1:5" x14ac:dyDescent="0.35">
      <c r="A12" s="2" t="s">
        <v>18</v>
      </c>
      <c r="B12" s="40">
        <v>0</v>
      </c>
      <c r="C12" s="40">
        <v>1</v>
      </c>
      <c r="D12" s="40">
        <v>1</v>
      </c>
      <c r="E12" s="40">
        <v>2</v>
      </c>
    </row>
    <row r="13" spans="1:5" x14ac:dyDescent="0.35">
      <c r="A13" s="2" t="s">
        <v>240</v>
      </c>
      <c r="B13" s="40">
        <v>0</v>
      </c>
      <c r="C13" s="40">
        <v>0</v>
      </c>
      <c r="D13" s="40">
        <v>2</v>
      </c>
      <c r="E13" s="40">
        <v>2</v>
      </c>
    </row>
    <row r="14" spans="1:5" x14ac:dyDescent="0.35">
      <c r="A14" s="2" t="s">
        <v>52</v>
      </c>
      <c r="B14" s="40">
        <v>0</v>
      </c>
      <c r="C14" s="40">
        <v>0</v>
      </c>
      <c r="D14" s="40">
        <v>2</v>
      </c>
      <c r="E14" s="40">
        <v>2</v>
      </c>
    </row>
    <row r="15" spans="1:5" x14ac:dyDescent="0.35">
      <c r="A15" s="2" t="s">
        <v>120</v>
      </c>
      <c r="B15" s="40">
        <v>7</v>
      </c>
      <c r="C15" s="40">
        <v>3</v>
      </c>
      <c r="D15" s="40">
        <v>1</v>
      </c>
      <c r="E15" s="40">
        <v>11</v>
      </c>
    </row>
    <row r="16" spans="1:5" x14ac:dyDescent="0.35">
      <c r="A16" s="2" t="s">
        <v>51</v>
      </c>
      <c r="B16" s="40">
        <v>1</v>
      </c>
      <c r="C16" s="40">
        <v>1</v>
      </c>
      <c r="D16" s="40">
        <v>1</v>
      </c>
      <c r="E16" s="40">
        <v>3</v>
      </c>
    </row>
    <row r="17" spans="1:7" x14ac:dyDescent="0.35">
      <c r="A17" s="2" t="s">
        <v>28</v>
      </c>
      <c r="B17" s="40">
        <v>1</v>
      </c>
      <c r="C17" s="40">
        <v>1</v>
      </c>
      <c r="D17" s="40">
        <v>0</v>
      </c>
      <c r="E17" s="40">
        <v>2</v>
      </c>
    </row>
    <row r="18" spans="1:7" x14ac:dyDescent="0.35">
      <c r="A18" s="2" t="s">
        <v>77</v>
      </c>
      <c r="B18" s="40">
        <v>2</v>
      </c>
      <c r="C18" s="40">
        <v>2</v>
      </c>
      <c r="D18" s="40">
        <v>2</v>
      </c>
      <c r="E18" s="40">
        <v>6</v>
      </c>
    </row>
    <row r="19" spans="1:7" x14ac:dyDescent="0.35">
      <c r="A19" s="2" t="s">
        <v>111</v>
      </c>
      <c r="B19" s="40">
        <v>18</v>
      </c>
      <c r="C19" s="40">
        <v>16</v>
      </c>
      <c r="D19" s="40">
        <v>15</v>
      </c>
      <c r="E19" s="40">
        <v>49</v>
      </c>
    </row>
    <row r="21" spans="1:7" x14ac:dyDescent="0.35">
      <c r="G21" t="s">
        <v>266</v>
      </c>
    </row>
    <row r="24" spans="1:7" x14ac:dyDescent="0.35">
      <c r="A24" t="s">
        <v>4</v>
      </c>
      <c r="B24" t="s">
        <v>46</v>
      </c>
      <c r="C24" t="s">
        <v>47</v>
      </c>
      <c r="D24" t="s">
        <v>50</v>
      </c>
      <c r="E24" t="s">
        <v>111</v>
      </c>
    </row>
    <row r="25" spans="1:7" x14ac:dyDescent="0.35">
      <c r="A25" s="2" t="s">
        <v>120</v>
      </c>
      <c r="B25" s="40">
        <v>7</v>
      </c>
      <c r="C25" s="40">
        <v>3</v>
      </c>
      <c r="D25" s="40">
        <v>1</v>
      </c>
      <c r="E25" s="40">
        <v>11</v>
      </c>
    </row>
    <row r="26" spans="1:7" x14ac:dyDescent="0.35">
      <c r="A26" s="2" t="s">
        <v>77</v>
      </c>
      <c r="B26" s="40">
        <v>2</v>
      </c>
      <c r="C26" s="40">
        <v>2</v>
      </c>
      <c r="D26" s="40">
        <v>2</v>
      </c>
      <c r="E26" s="40">
        <v>6</v>
      </c>
    </row>
    <row r="27" spans="1:7" x14ac:dyDescent="0.35">
      <c r="A27" s="2" t="s">
        <v>9</v>
      </c>
      <c r="B27" s="40">
        <v>2</v>
      </c>
      <c r="C27" s="40">
        <v>2</v>
      </c>
      <c r="D27" s="40">
        <v>1</v>
      </c>
      <c r="E27" s="40">
        <v>5</v>
      </c>
    </row>
    <row r="28" spans="1:7" x14ac:dyDescent="0.35">
      <c r="A28" s="2" t="s">
        <v>19</v>
      </c>
      <c r="B28" s="40">
        <v>2</v>
      </c>
      <c r="C28" s="40">
        <v>0</v>
      </c>
      <c r="D28" s="40">
        <v>0</v>
      </c>
      <c r="E28" s="40">
        <v>2</v>
      </c>
    </row>
    <row r="29" spans="1:7" x14ac:dyDescent="0.35">
      <c r="A29" s="2" t="s">
        <v>222</v>
      </c>
      <c r="B29" s="40">
        <v>1</v>
      </c>
      <c r="C29" s="40">
        <v>3</v>
      </c>
      <c r="D29" s="40">
        <v>0</v>
      </c>
      <c r="E29" s="40">
        <v>4</v>
      </c>
    </row>
    <row r="30" spans="1:7" x14ac:dyDescent="0.35">
      <c r="A30" s="2" t="s">
        <v>51</v>
      </c>
      <c r="B30" s="40">
        <v>1</v>
      </c>
      <c r="C30" s="40">
        <v>1</v>
      </c>
      <c r="D30" s="40">
        <v>1</v>
      </c>
      <c r="E30" s="40">
        <v>3</v>
      </c>
    </row>
    <row r="31" spans="1:7" x14ac:dyDescent="0.35">
      <c r="A31" s="2" t="s">
        <v>28</v>
      </c>
      <c r="B31" s="40">
        <v>1</v>
      </c>
      <c r="C31" s="40">
        <v>1</v>
      </c>
      <c r="D31" s="40">
        <v>0</v>
      </c>
      <c r="E31" s="40">
        <v>2</v>
      </c>
    </row>
    <row r="32" spans="1:7" x14ac:dyDescent="0.35">
      <c r="A32" s="2" t="s">
        <v>57</v>
      </c>
      <c r="B32" s="40">
        <v>1</v>
      </c>
      <c r="C32" s="40">
        <v>0</v>
      </c>
      <c r="D32" s="40">
        <v>1</v>
      </c>
      <c r="E32" s="40">
        <v>2</v>
      </c>
    </row>
    <row r="33" spans="1:5" x14ac:dyDescent="0.35">
      <c r="A33" s="2" t="s">
        <v>53</v>
      </c>
      <c r="B33" s="40">
        <v>1</v>
      </c>
      <c r="C33" s="40">
        <v>0</v>
      </c>
      <c r="D33" s="40">
        <v>0</v>
      </c>
      <c r="E33" s="40">
        <v>1</v>
      </c>
    </row>
    <row r="34" spans="1:5" x14ac:dyDescent="0.35">
      <c r="A34" s="2" t="s">
        <v>59</v>
      </c>
      <c r="B34" s="40">
        <v>0</v>
      </c>
      <c r="C34" s="40">
        <v>2</v>
      </c>
      <c r="D34" s="40">
        <v>3</v>
      </c>
      <c r="E34" s="40">
        <v>5</v>
      </c>
    </row>
    <row r="35" spans="1:5" x14ac:dyDescent="0.35">
      <c r="A35" s="2" t="s">
        <v>26</v>
      </c>
      <c r="B35" s="40">
        <v>0</v>
      </c>
      <c r="C35" s="40">
        <v>1</v>
      </c>
      <c r="D35" s="40">
        <v>1</v>
      </c>
      <c r="E35" s="40">
        <v>2</v>
      </c>
    </row>
    <row r="36" spans="1:5" x14ac:dyDescent="0.35">
      <c r="A36" s="2" t="s">
        <v>18</v>
      </c>
      <c r="B36" s="40">
        <v>0</v>
      </c>
      <c r="C36" s="40">
        <v>1</v>
      </c>
      <c r="D36" s="40">
        <v>1</v>
      </c>
      <c r="E36" s="40">
        <v>2</v>
      </c>
    </row>
    <row r="37" spans="1:5" x14ac:dyDescent="0.35">
      <c r="A37" s="2" t="s">
        <v>240</v>
      </c>
      <c r="B37" s="40">
        <v>0</v>
      </c>
      <c r="C37" s="40">
        <v>0</v>
      </c>
      <c r="D37" s="40">
        <v>2</v>
      </c>
      <c r="E37" s="40">
        <v>2</v>
      </c>
    </row>
    <row r="38" spans="1:5" x14ac:dyDescent="0.35">
      <c r="A38" s="2" t="s">
        <v>52</v>
      </c>
      <c r="B38" s="40">
        <v>0</v>
      </c>
      <c r="C38" s="40">
        <v>0</v>
      </c>
      <c r="D38" s="40">
        <v>2</v>
      </c>
      <c r="E38" s="40">
        <v>2</v>
      </c>
    </row>
  </sheetData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26"/>
  <sheetViews>
    <sheetView workbookViewId="0">
      <selection activeCell="B14" sqref="B14"/>
    </sheetView>
  </sheetViews>
  <sheetFormatPr defaultRowHeight="14.5" x14ac:dyDescent="0.35"/>
  <cols>
    <col min="1" max="1" width="12.36328125" bestFit="1" customWidth="1"/>
    <col min="2" max="2" width="14.54296875" bestFit="1" customWidth="1"/>
  </cols>
  <sheetData>
    <row r="3" spans="1:2" x14ac:dyDescent="0.35">
      <c r="A3" s="1" t="s">
        <v>110</v>
      </c>
      <c r="B3" t="s">
        <v>112</v>
      </c>
    </row>
    <row r="4" spans="1:2" x14ac:dyDescent="0.35">
      <c r="A4" s="2">
        <v>1990</v>
      </c>
      <c r="B4" s="40">
        <v>3</v>
      </c>
    </row>
    <row r="5" spans="1:2" x14ac:dyDescent="0.35">
      <c r="A5" s="2">
        <v>1992</v>
      </c>
      <c r="B5" s="40">
        <v>10</v>
      </c>
    </row>
    <row r="6" spans="1:2" x14ac:dyDescent="0.35">
      <c r="A6" s="2">
        <v>1994</v>
      </c>
      <c r="B6" s="40">
        <v>12</v>
      </c>
    </row>
    <row r="7" spans="1:2" x14ac:dyDescent="0.35">
      <c r="A7" s="2">
        <v>1996</v>
      </c>
      <c r="B7" s="40">
        <v>17</v>
      </c>
    </row>
    <row r="8" spans="1:2" x14ac:dyDescent="0.35">
      <c r="A8" s="2">
        <v>1998</v>
      </c>
      <c r="B8" s="40">
        <v>20</v>
      </c>
    </row>
    <row r="9" spans="1:2" x14ac:dyDescent="0.35">
      <c r="A9" s="2">
        <v>2000</v>
      </c>
      <c r="B9" s="40">
        <v>21</v>
      </c>
    </row>
    <row r="10" spans="1:2" x14ac:dyDescent="0.35">
      <c r="A10" s="2">
        <v>2002</v>
      </c>
      <c r="B10" s="40">
        <v>29</v>
      </c>
    </row>
    <row r="11" spans="1:2" x14ac:dyDescent="0.35">
      <c r="A11" s="2">
        <v>2004</v>
      </c>
      <c r="B11" s="40">
        <v>26</v>
      </c>
    </row>
    <row r="12" spans="1:2" x14ac:dyDescent="0.35">
      <c r="A12" s="2">
        <v>2005</v>
      </c>
      <c r="B12" s="40">
        <v>5</v>
      </c>
    </row>
    <row r="13" spans="1:2" x14ac:dyDescent="0.35">
      <c r="A13" s="2">
        <v>2006</v>
      </c>
      <c r="B13" s="40">
        <v>20</v>
      </c>
    </row>
    <row r="14" spans="1:2" x14ac:dyDescent="0.35">
      <c r="A14" s="2">
        <v>2007</v>
      </c>
      <c r="B14" s="40">
        <v>14</v>
      </c>
    </row>
    <row r="15" spans="1:2" x14ac:dyDescent="0.35">
      <c r="A15" s="2">
        <v>2008</v>
      </c>
      <c r="B15" s="40">
        <v>12</v>
      </c>
    </row>
    <row r="16" spans="1:2" x14ac:dyDescent="0.35">
      <c r="A16" s="2">
        <v>2009</v>
      </c>
      <c r="B16" s="40">
        <v>17</v>
      </c>
    </row>
    <row r="17" spans="1:2" x14ac:dyDescent="0.35">
      <c r="A17" s="2">
        <v>2010</v>
      </c>
      <c r="B17" s="40">
        <v>12</v>
      </c>
    </row>
    <row r="18" spans="1:2" x14ac:dyDescent="0.35">
      <c r="A18" s="2">
        <v>2011</v>
      </c>
      <c r="B18" s="40">
        <v>22</v>
      </c>
    </row>
    <row r="19" spans="1:2" x14ac:dyDescent="0.35">
      <c r="A19" s="2">
        <v>2012</v>
      </c>
      <c r="B19" s="40">
        <v>20</v>
      </c>
    </row>
    <row r="20" spans="1:2" x14ac:dyDescent="0.35">
      <c r="A20" s="2">
        <v>2013</v>
      </c>
      <c r="B20" s="40">
        <v>12</v>
      </c>
    </row>
    <row r="21" spans="1:2" x14ac:dyDescent="0.35">
      <c r="A21" s="2">
        <v>2014</v>
      </c>
      <c r="B21" s="40">
        <v>24</v>
      </c>
    </row>
    <row r="22" spans="1:2" x14ac:dyDescent="0.35">
      <c r="A22" s="2">
        <v>2015</v>
      </c>
      <c r="B22" s="40">
        <v>19</v>
      </c>
    </row>
    <row r="23" spans="1:2" x14ac:dyDescent="0.35">
      <c r="A23" s="2">
        <v>2016</v>
      </c>
      <c r="B23" s="40">
        <v>20</v>
      </c>
    </row>
    <row r="24" spans="1:2" x14ac:dyDescent="0.35">
      <c r="A24" s="2">
        <v>2017</v>
      </c>
      <c r="B24" s="40">
        <v>15</v>
      </c>
    </row>
    <row r="25" spans="1:2" x14ac:dyDescent="0.35">
      <c r="A25" s="2">
        <v>2018</v>
      </c>
      <c r="B25" s="40">
        <v>23</v>
      </c>
    </row>
    <row r="26" spans="1:2" x14ac:dyDescent="0.35">
      <c r="A26" s="2">
        <v>2019</v>
      </c>
      <c r="B26" s="40">
        <v>17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B54"/>
  <sheetViews>
    <sheetView workbookViewId="0">
      <selection activeCell="A4" sqref="A4:B54"/>
    </sheetView>
  </sheetViews>
  <sheetFormatPr defaultColWidth="9.08984375" defaultRowHeight="14.5" x14ac:dyDescent="0.35"/>
  <cols>
    <col min="1" max="1" width="24.08984375" style="36" bestFit="1" customWidth="1"/>
    <col min="2" max="2" width="12.26953125" style="36" bestFit="1" customWidth="1"/>
    <col min="3" max="3" width="11.26953125" style="36" customWidth="1"/>
    <col min="4" max="16384" width="9.08984375" style="36"/>
  </cols>
  <sheetData>
    <row r="3" spans="1:2" x14ac:dyDescent="0.35">
      <c r="A3" s="1" t="s">
        <v>110</v>
      </c>
      <c r="B3" t="s">
        <v>113</v>
      </c>
    </row>
    <row r="4" spans="1:2" x14ac:dyDescent="0.35">
      <c r="A4" s="2" t="s">
        <v>222</v>
      </c>
      <c r="B4" s="40">
        <v>19</v>
      </c>
    </row>
    <row r="5" spans="1:2" x14ac:dyDescent="0.35">
      <c r="A5" s="2" t="s">
        <v>26</v>
      </c>
      <c r="B5" s="40">
        <v>17</v>
      </c>
    </row>
    <row r="6" spans="1:2" x14ac:dyDescent="0.35">
      <c r="A6" s="2" t="s">
        <v>18</v>
      </c>
      <c r="B6" s="40">
        <v>17</v>
      </c>
    </row>
    <row r="7" spans="1:2" x14ac:dyDescent="0.35">
      <c r="A7" s="2" t="s">
        <v>120</v>
      </c>
      <c r="B7" s="40">
        <v>16</v>
      </c>
    </row>
    <row r="8" spans="1:2" x14ac:dyDescent="0.35">
      <c r="A8" s="2" t="s">
        <v>140</v>
      </c>
      <c r="B8" s="40">
        <v>16</v>
      </c>
    </row>
    <row r="9" spans="1:2" x14ac:dyDescent="0.35">
      <c r="A9" s="2" t="s">
        <v>32</v>
      </c>
      <c r="B9" s="40">
        <v>16</v>
      </c>
    </row>
    <row r="10" spans="1:2" x14ac:dyDescent="0.35">
      <c r="A10" s="2" t="s">
        <v>14</v>
      </c>
      <c r="B10" s="40">
        <v>15</v>
      </c>
    </row>
    <row r="11" spans="1:2" x14ac:dyDescent="0.35">
      <c r="A11" s="2" t="s">
        <v>9</v>
      </c>
      <c r="B11" s="40">
        <v>15</v>
      </c>
    </row>
    <row r="12" spans="1:2" x14ac:dyDescent="0.35">
      <c r="A12" s="2" t="s">
        <v>0</v>
      </c>
      <c r="B12" s="40">
        <v>15</v>
      </c>
    </row>
    <row r="13" spans="1:2" x14ac:dyDescent="0.35">
      <c r="A13" s="2" t="s">
        <v>20</v>
      </c>
      <c r="B13" s="40">
        <v>14</v>
      </c>
    </row>
    <row r="14" spans="1:2" x14ac:dyDescent="0.35">
      <c r="A14" s="2" t="s">
        <v>19</v>
      </c>
      <c r="B14" s="40">
        <v>14</v>
      </c>
    </row>
    <row r="15" spans="1:2" x14ac:dyDescent="0.35">
      <c r="A15" s="2" t="s">
        <v>28</v>
      </c>
      <c r="B15" s="40">
        <v>13</v>
      </c>
    </row>
    <row r="16" spans="1:2" x14ac:dyDescent="0.35">
      <c r="A16" s="2" t="s">
        <v>57</v>
      </c>
      <c r="B16" s="40">
        <v>12</v>
      </c>
    </row>
    <row r="17" spans="1:2" x14ac:dyDescent="0.35">
      <c r="A17" s="2" t="s">
        <v>22</v>
      </c>
      <c r="B17" s="40">
        <v>12</v>
      </c>
    </row>
    <row r="18" spans="1:2" x14ac:dyDescent="0.35">
      <c r="A18" s="2" t="s">
        <v>52</v>
      </c>
      <c r="B18" s="40">
        <v>12</v>
      </c>
    </row>
    <row r="19" spans="1:2" x14ac:dyDescent="0.35">
      <c r="A19" s="2" t="s">
        <v>30</v>
      </c>
      <c r="B19" s="40">
        <v>11</v>
      </c>
    </row>
    <row r="20" spans="1:2" x14ac:dyDescent="0.35">
      <c r="A20" s="2" t="s">
        <v>53</v>
      </c>
      <c r="B20" s="40">
        <v>11</v>
      </c>
    </row>
    <row r="21" spans="1:2" x14ac:dyDescent="0.35">
      <c r="A21" s="2" t="s">
        <v>240</v>
      </c>
      <c r="B21" s="40">
        <v>10</v>
      </c>
    </row>
    <row r="22" spans="1:2" x14ac:dyDescent="0.35">
      <c r="A22" s="2" t="s">
        <v>31</v>
      </c>
      <c r="B22" s="40">
        <v>10</v>
      </c>
    </row>
    <row r="23" spans="1:2" x14ac:dyDescent="0.35">
      <c r="A23" s="2" t="s">
        <v>1</v>
      </c>
      <c r="B23" s="40">
        <v>9</v>
      </c>
    </row>
    <row r="24" spans="1:2" x14ac:dyDescent="0.35">
      <c r="A24" s="2" t="s">
        <v>238</v>
      </c>
      <c r="B24" s="40">
        <v>9</v>
      </c>
    </row>
    <row r="25" spans="1:2" x14ac:dyDescent="0.35">
      <c r="A25" s="2" t="s">
        <v>27</v>
      </c>
      <c r="B25" s="40">
        <v>9</v>
      </c>
    </row>
    <row r="26" spans="1:2" x14ac:dyDescent="0.35">
      <c r="A26" s="2" t="s">
        <v>51</v>
      </c>
      <c r="B26" s="40">
        <v>8</v>
      </c>
    </row>
    <row r="27" spans="1:2" x14ac:dyDescent="0.35">
      <c r="A27" s="2" t="s">
        <v>77</v>
      </c>
      <c r="B27" s="40">
        <v>8</v>
      </c>
    </row>
    <row r="28" spans="1:2" x14ac:dyDescent="0.35">
      <c r="A28" s="2" t="s">
        <v>59</v>
      </c>
      <c r="B28" s="40">
        <v>7</v>
      </c>
    </row>
    <row r="29" spans="1:2" x14ac:dyDescent="0.35">
      <c r="A29" s="2" t="s">
        <v>60</v>
      </c>
      <c r="B29" s="40">
        <v>6</v>
      </c>
    </row>
    <row r="30" spans="1:2" x14ac:dyDescent="0.35">
      <c r="A30" s="2" t="s">
        <v>118</v>
      </c>
      <c r="B30" s="40">
        <v>6</v>
      </c>
    </row>
    <row r="31" spans="1:2" x14ac:dyDescent="0.35">
      <c r="A31" s="2" t="s">
        <v>214</v>
      </c>
      <c r="B31" s="40">
        <v>6</v>
      </c>
    </row>
    <row r="32" spans="1:2" x14ac:dyDescent="0.35">
      <c r="A32" s="2" t="s">
        <v>13</v>
      </c>
      <c r="B32" s="40">
        <v>5</v>
      </c>
    </row>
    <row r="33" spans="1:2" x14ac:dyDescent="0.35">
      <c r="A33" s="2" t="s">
        <v>61</v>
      </c>
      <c r="B33" s="40">
        <v>5</v>
      </c>
    </row>
    <row r="34" spans="1:2" x14ac:dyDescent="0.35">
      <c r="A34" s="2" t="s">
        <v>117</v>
      </c>
      <c r="B34" s="40">
        <v>5</v>
      </c>
    </row>
    <row r="35" spans="1:2" x14ac:dyDescent="0.35">
      <c r="A35" s="2" t="s">
        <v>242</v>
      </c>
      <c r="B35" s="40">
        <v>4</v>
      </c>
    </row>
    <row r="36" spans="1:2" x14ac:dyDescent="0.35">
      <c r="A36" s="2" t="s">
        <v>21</v>
      </c>
      <c r="B36" s="40">
        <v>4</v>
      </c>
    </row>
    <row r="37" spans="1:2" x14ac:dyDescent="0.35">
      <c r="A37" s="2" t="s">
        <v>235</v>
      </c>
      <c r="B37" s="40">
        <v>4</v>
      </c>
    </row>
    <row r="38" spans="1:2" x14ac:dyDescent="0.35">
      <c r="A38" s="2" t="s">
        <v>216</v>
      </c>
      <c r="B38" s="40">
        <v>4</v>
      </c>
    </row>
    <row r="39" spans="1:2" x14ac:dyDescent="0.35">
      <c r="A39" s="2" t="s">
        <v>35</v>
      </c>
      <c r="B39" s="40">
        <v>3</v>
      </c>
    </row>
    <row r="40" spans="1:2" x14ac:dyDescent="0.35">
      <c r="A40" s="2" t="s">
        <v>11</v>
      </c>
      <c r="B40" s="40">
        <v>3</v>
      </c>
    </row>
    <row r="41" spans="1:2" x14ac:dyDescent="0.35">
      <c r="A41" s="2" t="s">
        <v>119</v>
      </c>
      <c r="B41" s="40">
        <v>2</v>
      </c>
    </row>
    <row r="42" spans="1:2" x14ac:dyDescent="0.35">
      <c r="A42" s="2" t="s">
        <v>217</v>
      </c>
      <c r="B42" s="40">
        <v>2</v>
      </c>
    </row>
    <row r="43" spans="1:2" x14ac:dyDescent="0.35">
      <c r="A43" s="2" t="s">
        <v>245</v>
      </c>
      <c r="B43" s="40">
        <v>2</v>
      </c>
    </row>
    <row r="44" spans="1:2" x14ac:dyDescent="0.35">
      <c r="A44" s="2" t="s">
        <v>252</v>
      </c>
      <c r="B44" s="40">
        <v>2</v>
      </c>
    </row>
    <row r="45" spans="1:2" x14ac:dyDescent="0.35">
      <c r="A45" s="2" t="s">
        <v>10</v>
      </c>
      <c r="B45" s="40">
        <v>2</v>
      </c>
    </row>
    <row r="46" spans="1:2" x14ac:dyDescent="0.35">
      <c r="A46" s="2" t="s">
        <v>33</v>
      </c>
      <c r="B46" s="40">
        <v>2</v>
      </c>
    </row>
    <row r="47" spans="1:2" x14ac:dyDescent="0.35">
      <c r="A47" s="2" t="s">
        <v>261</v>
      </c>
      <c r="B47" s="40">
        <v>1</v>
      </c>
    </row>
    <row r="48" spans="1:2" x14ac:dyDescent="0.35">
      <c r="A48" s="2" t="s">
        <v>239</v>
      </c>
      <c r="B48" s="40">
        <v>1</v>
      </c>
    </row>
    <row r="49" spans="1:2" x14ac:dyDescent="0.35">
      <c r="A49" s="2" t="s">
        <v>24</v>
      </c>
      <c r="B49" s="40">
        <v>1</v>
      </c>
    </row>
    <row r="50" spans="1:2" x14ac:dyDescent="0.35">
      <c r="A50" s="2" t="s">
        <v>244</v>
      </c>
      <c r="B50" s="40">
        <v>1</v>
      </c>
    </row>
    <row r="51" spans="1:2" x14ac:dyDescent="0.35">
      <c r="A51" s="2" t="s">
        <v>85</v>
      </c>
      <c r="B51" s="40">
        <v>1</v>
      </c>
    </row>
    <row r="52" spans="1:2" x14ac:dyDescent="0.35">
      <c r="A52" s="2" t="s">
        <v>241</v>
      </c>
      <c r="B52" s="40">
        <v>1</v>
      </c>
    </row>
    <row r="53" spans="1:2" x14ac:dyDescent="0.35">
      <c r="A53" s="2" t="s">
        <v>243</v>
      </c>
      <c r="B53" s="40">
        <v>1</v>
      </c>
    </row>
    <row r="54" spans="1:2" x14ac:dyDescent="0.35">
      <c r="A54" s="2" t="s">
        <v>237</v>
      </c>
      <c r="B54" s="40">
        <v>1</v>
      </c>
    </row>
  </sheetData>
  <pageMargins left="0.7" right="0.7" top="0.75" bottom="0.75" header="0.3" footer="0.3"/>
  <pageSetup paperSize="9" orientation="portrait" horizontalDpi="1200" verticalDpi="12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G78"/>
  <sheetViews>
    <sheetView showGridLines="0" tabSelected="1" workbookViewId="0">
      <selection activeCell="C40" sqref="C40"/>
    </sheetView>
  </sheetViews>
  <sheetFormatPr defaultRowHeight="14.5" x14ac:dyDescent="0.35"/>
  <cols>
    <col min="1" max="1" width="30.81640625" customWidth="1"/>
    <col min="2" max="2" width="20.81640625" customWidth="1"/>
    <col min="3" max="3" width="18.6328125" customWidth="1"/>
    <col min="4" max="4" width="36.81640625" customWidth="1"/>
    <col min="5" max="5" width="12.08984375" customWidth="1"/>
  </cols>
  <sheetData>
    <row r="3" spans="1:5" x14ac:dyDescent="0.35">
      <c r="A3" s="1" t="s">
        <v>4</v>
      </c>
      <c r="B3" t="s">
        <v>127</v>
      </c>
      <c r="C3" t="s">
        <v>126</v>
      </c>
      <c r="D3" t="s">
        <v>128</v>
      </c>
      <c r="E3" t="s">
        <v>122</v>
      </c>
    </row>
    <row r="4" spans="1:5" x14ac:dyDescent="0.35">
      <c r="A4" s="2" t="s">
        <v>222</v>
      </c>
      <c r="B4" s="40">
        <v>19</v>
      </c>
      <c r="C4">
        <f>VLOOKUP(Table6[[#This Row],[Chorus]],$A$44:$B$78,2,FALSE)</f>
        <v>1992</v>
      </c>
      <c r="D4">
        <f>COUNTA('All (By Year)'!$B$2:$X$2)-MATCH(Table6[[#This Row],[First Contest Year]],'All (By Year)'!$B$2:$X$2,0)+1</f>
        <v>22</v>
      </c>
      <c r="E4" s="15">
        <f>Table6[[#This Row],[Number of Contests]]/Table6[[#This Row],[Number of contests since First Year]]</f>
        <v>0.86363636363636365</v>
      </c>
    </row>
    <row r="5" spans="1:5" x14ac:dyDescent="0.35">
      <c r="A5" s="2" t="s">
        <v>26</v>
      </c>
      <c r="B5" s="40">
        <v>17</v>
      </c>
      <c r="C5">
        <f>VLOOKUP(Table6[[#This Row],[Chorus]],$A$44:$B$78,2,FALSE)</f>
        <v>1996</v>
      </c>
      <c r="D5">
        <f>COUNTA('All (By Year)'!$B$2:$X$2)-MATCH(Table6[[#This Row],[First Contest Year]],'All (By Year)'!$B$2:$X$2,0)+1</f>
        <v>20</v>
      </c>
      <c r="E5" s="15">
        <f>Table6[[#This Row],[Number of Contests]]/Table6[[#This Row],[Number of contests since First Year]]</f>
        <v>0.85</v>
      </c>
    </row>
    <row r="6" spans="1:5" x14ac:dyDescent="0.35">
      <c r="A6" s="2" t="s">
        <v>18</v>
      </c>
      <c r="B6" s="40">
        <v>17</v>
      </c>
      <c r="C6">
        <f>VLOOKUP(Table6[[#This Row],[Chorus]],$A$44:$B$78,2,FALSE)</f>
        <v>1996</v>
      </c>
      <c r="D6">
        <f>COUNTA('All (By Year)'!$B$2:$X$2)-MATCH(Table6[[#This Row],[First Contest Year]],'All (By Year)'!$B$2:$X$2,0)+1</f>
        <v>20</v>
      </c>
      <c r="E6" s="15">
        <f>Table6[[#This Row],[Number of Contests]]/Table6[[#This Row],[Number of contests since First Year]]</f>
        <v>0.85</v>
      </c>
    </row>
    <row r="7" spans="1:5" x14ac:dyDescent="0.35">
      <c r="A7" s="2" t="s">
        <v>120</v>
      </c>
      <c r="B7" s="40">
        <v>16</v>
      </c>
      <c r="C7">
        <f>VLOOKUP(Table6[[#This Row],[Chorus]],$A$44:$B$78,2,FALSE)</f>
        <v>1996</v>
      </c>
      <c r="D7">
        <f>COUNTA('All (By Year)'!$B$2:$X$2)-MATCH(Table6[[#This Row],[First Contest Year]],'All (By Year)'!$B$2:$X$2,0)+1</f>
        <v>20</v>
      </c>
      <c r="E7" s="15">
        <f>Table6[[#This Row],[Number of Contests]]/Table6[[#This Row],[Number of contests since First Year]]</f>
        <v>0.8</v>
      </c>
    </row>
    <row r="8" spans="1:5" x14ac:dyDescent="0.35">
      <c r="A8" s="2" t="s">
        <v>140</v>
      </c>
      <c r="B8" s="40">
        <v>16</v>
      </c>
      <c r="C8">
        <f>VLOOKUP(Table6[[#This Row],[Chorus]],$A$44:$B$78,2,FALSE)</f>
        <v>1990</v>
      </c>
      <c r="D8">
        <f>COUNTA('All (By Year)'!$B$2:$X$2)-MATCH(Table6[[#This Row],[First Contest Year]],'All (By Year)'!$B$2:$X$2,0)+1</f>
        <v>23</v>
      </c>
      <c r="E8" s="15">
        <f>Table6[[#This Row],[Number of Contests]]/Table6[[#This Row],[Number of contests since First Year]]</f>
        <v>0.69565217391304346</v>
      </c>
    </row>
    <row r="9" spans="1:5" x14ac:dyDescent="0.35">
      <c r="A9" s="2" t="s">
        <v>32</v>
      </c>
      <c r="B9" s="40">
        <v>16</v>
      </c>
      <c r="C9">
        <f>VLOOKUP(Table6[[#This Row],[Chorus]],$A$44:$B$78,2,FALSE)</f>
        <v>1998</v>
      </c>
      <c r="D9">
        <f>COUNTA('All (By Year)'!$B$2:$X$2)-MATCH(Table6[[#This Row],[First Contest Year]],'All (By Year)'!$B$2:$X$2,0)+1</f>
        <v>19</v>
      </c>
      <c r="E9" s="15">
        <f>Table6[[#This Row],[Number of Contests]]/Table6[[#This Row],[Number of contests since First Year]]</f>
        <v>0.84210526315789469</v>
      </c>
    </row>
    <row r="10" spans="1:5" x14ac:dyDescent="0.35">
      <c r="A10" s="2" t="s">
        <v>14</v>
      </c>
      <c r="B10" s="40">
        <v>15</v>
      </c>
      <c r="C10">
        <f>VLOOKUP(Table6[[#This Row],[Chorus]],$A$44:$B$78,2,FALSE)</f>
        <v>1992</v>
      </c>
      <c r="D10">
        <f>COUNTA('All (By Year)'!$B$2:$X$2)-MATCH(Table6[[#This Row],[First Contest Year]],'All (By Year)'!$B$2:$X$2,0)+1</f>
        <v>22</v>
      </c>
      <c r="E10" s="15">
        <f>Table6[[#This Row],[Number of Contests]]/Table6[[#This Row],[Number of contests since First Year]]</f>
        <v>0.68181818181818177</v>
      </c>
    </row>
    <row r="11" spans="1:5" x14ac:dyDescent="0.35">
      <c r="A11" s="2" t="s">
        <v>9</v>
      </c>
      <c r="B11" s="40">
        <v>15</v>
      </c>
      <c r="C11">
        <f>VLOOKUP(Table6[[#This Row],[Chorus]],$A$44:$B$78,2,FALSE)</f>
        <v>1992</v>
      </c>
      <c r="D11">
        <f>COUNTA('All (By Year)'!$B$2:$X$2)-MATCH(Table6[[#This Row],[First Contest Year]],'All (By Year)'!$B$2:$X$2,0)+1</f>
        <v>22</v>
      </c>
      <c r="E11" s="15">
        <f>Table6[[#This Row],[Number of Contests]]/Table6[[#This Row],[Number of contests since First Year]]</f>
        <v>0.68181818181818177</v>
      </c>
    </row>
    <row r="12" spans="1:5" x14ac:dyDescent="0.35">
      <c r="A12" s="2" t="s">
        <v>0</v>
      </c>
      <c r="B12" s="40">
        <v>15</v>
      </c>
      <c r="C12">
        <f>VLOOKUP(Table6[[#This Row],[Chorus]],$A$44:$B$78,2,FALSE)</f>
        <v>1990</v>
      </c>
      <c r="D12">
        <f>COUNTA('All (By Year)'!$B$2:$X$2)-MATCH(Table6[[#This Row],[First Contest Year]],'All (By Year)'!$B$2:$X$2,0)+1</f>
        <v>23</v>
      </c>
      <c r="E12" s="15">
        <f>Table6[[#This Row],[Number of Contests]]/Table6[[#This Row],[Number of contests since First Year]]</f>
        <v>0.65217391304347827</v>
      </c>
    </row>
    <row r="13" spans="1:5" x14ac:dyDescent="0.35">
      <c r="A13" s="2" t="s">
        <v>20</v>
      </c>
      <c r="B13" s="40">
        <v>14</v>
      </c>
      <c r="C13">
        <f>VLOOKUP(Table6[[#This Row],[Chorus]],$A$44:$B$78,2,FALSE)</f>
        <v>1992</v>
      </c>
      <c r="D13">
        <f>COUNTA('All (By Year)'!$B$2:$X$2)-MATCH(Table6[[#This Row],[First Contest Year]],'All (By Year)'!$B$2:$X$2,0)+1</f>
        <v>22</v>
      </c>
      <c r="E13" s="15">
        <f>Table6[[#This Row],[Number of Contests]]/Table6[[#This Row],[Number of contests since First Year]]</f>
        <v>0.63636363636363635</v>
      </c>
    </row>
    <row r="14" spans="1:5" x14ac:dyDescent="0.35">
      <c r="A14" s="2" t="s">
        <v>19</v>
      </c>
      <c r="B14" s="40">
        <v>14</v>
      </c>
      <c r="C14">
        <f>VLOOKUP(Table6[[#This Row],[Chorus]],$A$44:$B$78,2,FALSE)</f>
        <v>1996</v>
      </c>
      <c r="D14">
        <f>COUNTA('All (By Year)'!$B$2:$X$2)-MATCH(Table6[[#This Row],[First Contest Year]],'All (By Year)'!$B$2:$X$2,0)+1</f>
        <v>20</v>
      </c>
      <c r="E14" s="15">
        <f>Table6[[#This Row],[Number of Contests]]/Table6[[#This Row],[Number of contests since First Year]]</f>
        <v>0.7</v>
      </c>
    </row>
    <row r="15" spans="1:5" x14ac:dyDescent="0.35">
      <c r="A15" s="2" t="s">
        <v>28</v>
      </c>
      <c r="B15" s="40">
        <v>13</v>
      </c>
      <c r="C15">
        <f>VLOOKUP(Table6[[#This Row],[Chorus]],$A$44:$B$78,2,FALSE)</f>
        <v>1998</v>
      </c>
      <c r="D15">
        <f>COUNTA('All (By Year)'!$B$2:$X$2)-MATCH(Table6[[#This Row],[First Contest Year]],'All (By Year)'!$B$2:$X$2,0)+1</f>
        <v>19</v>
      </c>
      <c r="E15" s="15">
        <f>Table6[[#This Row],[Number of Contests]]/Table6[[#This Row],[Number of contests since First Year]]</f>
        <v>0.68421052631578949</v>
      </c>
    </row>
    <row r="16" spans="1:5" x14ac:dyDescent="0.35">
      <c r="A16" s="2" t="s">
        <v>57</v>
      </c>
      <c r="B16" s="40">
        <v>12</v>
      </c>
      <c r="C16">
        <f>VLOOKUP(Table6[[#This Row],[Chorus]],$A$44:$B$78,2,FALSE)</f>
        <v>1998</v>
      </c>
      <c r="D16">
        <f>COUNTA('All (By Year)'!$B$2:$X$2)-MATCH(Table6[[#This Row],[First Contest Year]],'All (By Year)'!$B$2:$X$2,0)+1</f>
        <v>19</v>
      </c>
      <c r="E16" s="15">
        <f>Table6[[#This Row],[Number of Contests]]/Table6[[#This Row],[Number of contests since First Year]]</f>
        <v>0.63157894736842102</v>
      </c>
    </row>
    <row r="17" spans="1:7" x14ac:dyDescent="0.35">
      <c r="A17" s="2" t="s">
        <v>22</v>
      </c>
      <c r="B17" s="40">
        <v>12</v>
      </c>
      <c r="C17">
        <f>VLOOKUP(Table6[[#This Row],[Chorus]],$A$44:$B$78,2,FALSE)</f>
        <v>1996</v>
      </c>
      <c r="D17">
        <f>COUNTA('All (By Year)'!$B$2:$X$2)-MATCH(Table6[[#This Row],[First Contest Year]],'All (By Year)'!$B$2:$X$2,0)+1</f>
        <v>20</v>
      </c>
      <c r="E17" s="15">
        <f>Table6[[#This Row],[Number of Contests]]/Table6[[#This Row],[Number of contests since First Year]]</f>
        <v>0.6</v>
      </c>
    </row>
    <row r="18" spans="1:7" x14ac:dyDescent="0.35">
      <c r="A18" s="2" t="s">
        <v>52</v>
      </c>
      <c r="B18" s="40">
        <v>12</v>
      </c>
      <c r="C18">
        <f>VLOOKUP(Table6[[#This Row],[Chorus]],$A$44:$B$78,2,FALSE)</f>
        <v>2002</v>
      </c>
      <c r="D18">
        <f>COUNTA('All (By Year)'!$B$2:$X$2)-MATCH(Table6[[#This Row],[First Contest Year]],'All (By Year)'!$B$2:$X$2,0)+1</f>
        <v>17</v>
      </c>
      <c r="E18" s="15">
        <f>Table6[[#This Row],[Number of Contests]]/Table6[[#This Row],[Number of contests since First Year]]</f>
        <v>0.70588235294117652</v>
      </c>
    </row>
    <row r="19" spans="1:7" x14ac:dyDescent="0.35">
      <c r="A19" s="2" t="s">
        <v>30</v>
      </c>
      <c r="B19" s="40">
        <v>11</v>
      </c>
      <c r="C19">
        <f>VLOOKUP(Table6[[#This Row],[Chorus]],$A$44:$B$78,2,FALSE)</f>
        <v>1998</v>
      </c>
      <c r="D19">
        <f>COUNTA('All (By Year)'!$B$2:$X$2)-MATCH(Table6[[#This Row],[First Contest Year]],'All (By Year)'!$B$2:$X$2,0)+1</f>
        <v>19</v>
      </c>
      <c r="E19" s="15">
        <f>Table6[[#This Row],[Number of Contests]]/Table6[[#This Row],[Number of contests since First Year]]</f>
        <v>0.57894736842105265</v>
      </c>
    </row>
    <row r="20" spans="1:7" x14ac:dyDescent="0.35">
      <c r="A20" s="2" t="s">
        <v>53</v>
      </c>
      <c r="B20" s="40">
        <v>11</v>
      </c>
      <c r="C20">
        <f>VLOOKUP(Table6[[#This Row],[Chorus]],$A$44:$B$78,2,FALSE)</f>
        <v>2002</v>
      </c>
      <c r="D20">
        <f>COUNTA('All (By Year)'!$B$2:$X$2)-MATCH(Table6[[#This Row],[First Contest Year]],'All (By Year)'!$B$2:$X$2,0)+1</f>
        <v>17</v>
      </c>
      <c r="E20" s="15">
        <f>Table6[[#This Row],[Number of Contests]]/Table6[[#This Row],[Number of contests since First Year]]</f>
        <v>0.6470588235294118</v>
      </c>
    </row>
    <row r="21" spans="1:7" x14ac:dyDescent="0.35">
      <c r="A21" s="2" t="s">
        <v>240</v>
      </c>
      <c r="B21" s="40">
        <v>10</v>
      </c>
      <c r="C21">
        <f>VLOOKUP(Table6[[#This Row],[Chorus]],$A$44:$B$78,2,FALSE)</f>
        <v>2002</v>
      </c>
      <c r="D21">
        <f>COUNTA('All (By Year)'!$B$2:$X$2)-MATCH(Table6[[#This Row],[First Contest Year]],'All (By Year)'!$B$2:$X$2,0)+1</f>
        <v>17</v>
      </c>
      <c r="E21" s="15">
        <f>Table6[[#This Row],[Number of Contests]]/Table6[[#This Row],[Number of contests since First Year]]</f>
        <v>0.58823529411764708</v>
      </c>
    </row>
    <row r="22" spans="1:7" x14ac:dyDescent="0.35">
      <c r="A22" s="2" t="s">
        <v>31</v>
      </c>
      <c r="B22" s="40">
        <v>10</v>
      </c>
      <c r="C22">
        <f>VLOOKUP(Table6[[#This Row],[Chorus]],$A$44:$B$78,2,FALSE)</f>
        <v>1998</v>
      </c>
      <c r="D22">
        <f>COUNTA('All (By Year)'!$B$2:$X$2)-MATCH(Table6[[#This Row],[First Contest Year]],'All (By Year)'!$B$2:$X$2,0)+1</f>
        <v>19</v>
      </c>
      <c r="E22" s="15">
        <f>Table6[[#This Row],[Number of Contests]]/Table6[[#This Row],[Number of contests since First Year]]</f>
        <v>0.52631578947368418</v>
      </c>
    </row>
    <row r="23" spans="1:7" x14ac:dyDescent="0.35">
      <c r="A23" s="2" t="s">
        <v>238</v>
      </c>
      <c r="B23" s="40">
        <v>9</v>
      </c>
      <c r="C23">
        <f>VLOOKUP(Table6[[#This Row],[Chorus]],$A$44:$B$78,2,FALSE)</f>
        <v>1996</v>
      </c>
      <c r="D23">
        <f>COUNTA('All (By Year)'!$B$2:$X$2)-MATCH(Table6[[#This Row],[First Contest Year]],'All (By Year)'!$B$2:$X$2,0)+1</f>
        <v>20</v>
      </c>
      <c r="E23" s="15">
        <f>Table6[[#This Row],[Number of Contests]]/Table6[[#This Row],[Number of contests since First Year]]</f>
        <v>0.45</v>
      </c>
    </row>
    <row r="24" spans="1:7" x14ac:dyDescent="0.35">
      <c r="A24" s="2" t="s">
        <v>27</v>
      </c>
      <c r="B24" s="40">
        <v>9</v>
      </c>
      <c r="C24">
        <f>VLOOKUP(Table6[[#This Row],[Chorus]],$A$44:$B$78,2,FALSE)</f>
        <v>1998</v>
      </c>
      <c r="D24">
        <f>COUNTA('All (By Year)'!$B$2:$X$2)-MATCH(Table6[[#This Row],[First Contest Year]],'All (By Year)'!$B$2:$X$2,0)+1</f>
        <v>19</v>
      </c>
      <c r="E24" s="15">
        <f>Table6[[#This Row],[Number of Contests]]/Table6[[#This Row],[Number of contests since First Year]]</f>
        <v>0.47368421052631576</v>
      </c>
    </row>
    <row r="25" spans="1:7" x14ac:dyDescent="0.35">
      <c r="A25" s="2" t="s">
        <v>51</v>
      </c>
      <c r="B25" s="40">
        <v>8</v>
      </c>
      <c r="C25">
        <f>VLOOKUP(Table6[[#This Row],[Chorus]],$A$44:$B$78,2,FALSE)</f>
        <v>2002</v>
      </c>
      <c r="D25">
        <f>COUNTA('All (By Year)'!$B$2:$X$2)-MATCH(Table6[[#This Row],[First Contest Year]],'All (By Year)'!$B$2:$X$2,0)+1</f>
        <v>17</v>
      </c>
      <c r="E25" s="15">
        <f>Table6[[#This Row],[Number of Contests]]/Table6[[#This Row],[Number of contests since First Year]]</f>
        <v>0.47058823529411764</v>
      </c>
    </row>
    <row r="26" spans="1:7" x14ac:dyDescent="0.35">
      <c r="A26" s="2" t="s">
        <v>77</v>
      </c>
      <c r="B26" s="40">
        <v>8</v>
      </c>
      <c r="C26">
        <f>VLOOKUP(Table6[[#This Row],[Chorus]],$A$44:$B$78,2,FALSE)</f>
        <v>2011</v>
      </c>
      <c r="D26">
        <f>COUNTA('All (By Year)'!$B$2:$X$2)-MATCH(Table6[[#This Row],[First Contest Year]],'All (By Year)'!$B$2:$X$2,0)+1</f>
        <v>9</v>
      </c>
      <c r="E26" s="15">
        <f>Table6[[#This Row],[Number of Contests]]/Table6[[#This Row],[Number of contests since First Year]]</f>
        <v>0.88888888888888884</v>
      </c>
    </row>
    <row r="27" spans="1:7" x14ac:dyDescent="0.35">
      <c r="A27" s="2" t="s">
        <v>59</v>
      </c>
      <c r="B27" s="40">
        <v>7</v>
      </c>
      <c r="C27">
        <f>VLOOKUP(Table6[[#This Row],[Chorus]],$A$44:$B$78,2,FALSE)</f>
        <v>2007</v>
      </c>
      <c r="D27">
        <f>COUNTA('All (By Year)'!$B$2:$X$2)-MATCH(Table6[[#This Row],[First Contest Year]],'All (By Year)'!$B$2:$X$2,0)+1</f>
        <v>13</v>
      </c>
      <c r="E27" s="15">
        <f>Table6[[#This Row],[Number of Contests]]/Table6[[#This Row],[Number of contests since First Year]]</f>
        <v>0.53846153846153844</v>
      </c>
    </row>
    <row r="28" spans="1:7" x14ac:dyDescent="0.35">
      <c r="A28" s="2" t="s">
        <v>60</v>
      </c>
      <c r="B28" s="40">
        <v>6</v>
      </c>
      <c r="C28">
        <f>VLOOKUP(Table6[[#This Row],[Chorus]],$A$44:$B$78,2,FALSE)</f>
        <v>2007</v>
      </c>
      <c r="D28">
        <f>COUNTA('All (By Year)'!$B$2:$X$2)-MATCH(Table6[[#This Row],[First Contest Year]],'All (By Year)'!$B$2:$X$2,0)+1</f>
        <v>13</v>
      </c>
      <c r="E28" s="15">
        <f>Table6[[#This Row],[Number of Contests]]/Table6[[#This Row],[Number of contests since First Year]]</f>
        <v>0.46153846153846156</v>
      </c>
    </row>
    <row r="29" spans="1:7" x14ac:dyDescent="0.35">
      <c r="A29" s="2" t="s">
        <v>118</v>
      </c>
      <c r="B29" s="40">
        <v>6</v>
      </c>
      <c r="C29">
        <f>VLOOKUP(Table6[[#This Row],[Chorus]],$A$44:$B$78,2,FALSE)</f>
        <v>2006</v>
      </c>
      <c r="D29">
        <f>COUNTA('All (By Year)'!$B$2:$X$2)-MATCH(Table6[[#This Row],[First Contest Year]],'All (By Year)'!$B$2:$X$2,0)+1</f>
        <v>14</v>
      </c>
      <c r="E29" s="15">
        <f>Table6[[#This Row],[Number of Contests]]/Table6[[#This Row],[Number of contests since First Year]]</f>
        <v>0.42857142857142855</v>
      </c>
    </row>
    <row r="30" spans="1:7" x14ac:dyDescent="0.35">
      <c r="A30" s="2" t="s">
        <v>214</v>
      </c>
      <c r="B30" s="40">
        <v>6</v>
      </c>
      <c r="C30">
        <f>VLOOKUP(Table6[[#This Row],[Chorus]],$A$44:$B$78,2,FALSE)</f>
        <v>2010</v>
      </c>
      <c r="D30">
        <f>COUNTA('All (By Year)'!$B$2:$X$2)-MATCH(Table6[[#This Row],[First Contest Year]],'All (By Year)'!$B$2:$X$2,0)+1</f>
        <v>10</v>
      </c>
      <c r="E30" s="15">
        <f>Table6[[#This Row],[Number of Contests]]/Table6[[#This Row],[Number of contests since First Year]]</f>
        <v>0.6</v>
      </c>
      <c r="G30" t="s">
        <v>257</v>
      </c>
    </row>
    <row r="31" spans="1:7" x14ac:dyDescent="0.35">
      <c r="A31" s="2" t="s">
        <v>61</v>
      </c>
      <c r="B31" s="40">
        <v>5</v>
      </c>
      <c r="C31">
        <f>VLOOKUP(Table6[[#This Row],[Chorus]],$A$44:$B$78,2,FALSE)</f>
        <v>2006</v>
      </c>
      <c r="D31">
        <f>COUNTA('All (By Year)'!$B$2:$X$2)-MATCH(Table6[[#This Row],[First Contest Year]],'All (By Year)'!$B$2:$X$2,0)+1</f>
        <v>14</v>
      </c>
      <c r="E31" s="15">
        <f>Table6[[#This Row],[Number of Contests]]/Table6[[#This Row],[Number of contests since First Year]]</f>
        <v>0.35714285714285715</v>
      </c>
    </row>
    <row r="32" spans="1:7" x14ac:dyDescent="0.35">
      <c r="A32" s="2" t="s">
        <v>117</v>
      </c>
      <c r="B32" s="40">
        <v>5</v>
      </c>
      <c r="C32">
        <f>VLOOKUP(Table6[[#This Row],[Chorus]],$A$44:$B$78,2,FALSE)</f>
        <v>2010</v>
      </c>
      <c r="D32">
        <f>COUNTA('All (By Year)'!$B$2:$X$2)-MATCH(Table6[[#This Row],[First Contest Year]],'All (By Year)'!$B$2:$X$2,0)+1</f>
        <v>10</v>
      </c>
      <c r="E32" s="15">
        <f>Table6[[#This Row],[Number of Contests]]/Table6[[#This Row],[Number of contests since First Year]]</f>
        <v>0.5</v>
      </c>
    </row>
    <row r="33" spans="1:5" x14ac:dyDescent="0.35">
      <c r="A33" s="2" t="s">
        <v>242</v>
      </c>
      <c r="B33" s="40">
        <v>4</v>
      </c>
      <c r="C33">
        <f>VLOOKUP(Table6[[#This Row],[Chorus]],$A$44:$B$78,2,FALSE)</f>
        <v>2012</v>
      </c>
      <c r="D33">
        <f>COUNTA('All (By Year)'!$B$2:$X$2)-MATCH(Table6[[#This Row],[First Contest Year]],'All (By Year)'!$B$2:$X$2,0)+1</f>
        <v>8</v>
      </c>
      <c r="E33" s="15">
        <f>Table6[[#This Row],[Number of Contests]]/Table6[[#This Row],[Number of contests since First Year]]</f>
        <v>0.5</v>
      </c>
    </row>
    <row r="34" spans="1:5" x14ac:dyDescent="0.35">
      <c r="A34" s="2" t="s">
        <v>235</v>
      </c>
      <c r="B34" s="40">
        <v>4</v>
      </c>
      <c r="C34">
        <f>VLOOKUP(Table6[[#This Row],[Chorus]],$A$44:$B$78,2,FALSE)</f>
        <v>2014</v>
      </c>
      <c r="D34">
        <f>COUNTA('All (By Year)'!$B$2:$X$2)-MATCH(Table6[[#This Row],[First Contest Year]],'All (By Year)'!$B$2:$X$2,0)+1</f>
        <v>6</v>
      </c>
      <c r="E34" s="15">
        <f>Table6[[#This Row],[Number of Contests]]/Table6[[#This Row],[Number of contests since First Year]]</f>
        <v>0.66666666666666663</v>
      </c>
    </row>
    <row r="35" spans="1:5" x14ac:dyDescent="0.35">
      <c r="A35" s="2" t="s">
        <v>216</v>
      </c>
      <c r="B35" s="40">
        <v>4</v>
      </c>
      <c r="C35" s="40">
        <f>VLOOKUP(Table6[[#This Row],[Chorus]],$A$44:$B$78,2,FALSE)</f>
        <v>2015</v>
      </c>
      <c r="D35">
        <f>COUNTA('All (By Year)'!$B$2:$X$2)-MATCH(Table6[[#This Row],[First Contest Year]],'All (By Year)'!$B$2:$X$2,0)+1</f>
        <v>5</v>
      </c>
      <c r="E35" s="15">
        <f>Table6[[#This Row],[Number of Contests]]/Table6[[#This Row],[Number of contests since First Year]]</f>
        <v>0.8</v>
      </c>
    </row>
    <row r="36" spans="1:5" x14ac:dyDescent="0.35">
      <c r="A36" s="2" t="s">
        <v>217</v>
      </c>
      <c r="B36" s="40">
        <v>2</v>
      </c>
      <c r="C36" s="40">
        <f>VLOOKUP(Table6[[#This Row],[Chorus]],$A$44:$B$78,2,FALSE)</f>
        <v>2015</v>
      </c>
      <c r="D36">
        <f>COUNTA('All (By Year)'!$B$2:$X$2)-MATCH(Table6[[#This Row],[First Contest Year]],'All (By Year)'!$B$2:$X$2,0)+1</f>
        <v>5</v>
      </c>
      <c r="E36" s="15">
        <f>Table6[[#This Row],[Number of Contests]]/Table6[[#This Row],[Number of contests since First Year]]</f>
        <v>0.4</v>
      </c>
    </row>
    <row r="37" spans="1:5" x14ac:dyDescent="0.35">
      <c r="A37" s="2" t="s">
        <v>245</v>
      </c>
      <c r="B37" s="40">
        <v>2</v>
      </c>
      <c r="C37" s="40">
        <v>2015</v>
      </c>
      <c r="D37">
        <f>COUNTA('All (By Year)'!$B$2:$X$2)-MATCH(Table6[[#This Row],[First Contest Year]],'All (By Year)'!$B$2:$X$2,0)+1</f>
        <v>5</v>
      </c>
      <c r="E37" s="15">
        <f>Table6[[#This Row],[Number of Contests]]/Table6[[#This Row],[Number of contests since First Year]]</f>
        <v>0.4</v>
      </c>
    </row>
    <row r="38" spans="1:5" x14ac:dyDescent="0.35">
      <c r="A38" s="2" t="s">
        <v>252</v>
      </c>
      <c r="B38" s="40">
        <v>2</v>
      </c>
      <c r="C38" s="40">
        <f>VLOOKUP(Table6[[#This Row],[Chorus]],$A$44:$B$78,2,FALSE)</f>
        <v>2014</v>
      </c>
      <c r="D38">
        <f>COUNTA('All (By Year)'!$B$2:$X$2)-MATCH(Table6[[#This Row],[First Contest Year]],'All (By Year)'!$B$2:$X$2,0)+1</f>
        <v>6</v>
      </c>
      <c r="E38" s="15">
        <f>Table6[[#This Row],[Number of Contests]]/Table6[[#This Row],[Number of contests since First Year]]</f>
        <v>0.33333333333333331</v>
      </c>
    </row>
    <row r="39" spans="1:5" x14ac:dyDescent="0.35">
      <c r="A39" s="2" t="s">
        <v>261</v>
      </c>
      <c r="B39" s="40">
        <v>1</v>
      </c>
      <c r="C39" s="40">
        <v>2017</v>
      </c>
      <c r="D39">
        <f>COUNTA('All (By Year)'!$B$2:$X$2)-MATCH(Table6[[#This Row],[First Contest Year]],'All (By Year)'!$B$2:$X$2,0)+1</f>
        <v>3</v>
      </c>
      <c r="E39" s="15">
        <f>Table6[[#This Row],[Number of Contests]]/Table6[[#This Row],[Number of contests since First Year]]</f>
        <v>0.33333333333333331</v>
      </c>
    </row>
    <row r="40" spans="1:5" x14ac:dyDescent="0.35">
      <c r="A40" t="s">
        <v>115</v>
      </c>
    </row>
    <row r="41" spans="1:5" x14ac:dyDescent="0.35">
      <c r="A41" t="s">
        <v>129</v>
      </c>
    </row>
    <row r="43" spans="1:5" x14ac:dyDescent="0.35">
      <c r="A43" s="29" t="s">
        <v>4</v>
      </c>
      <c r="B43" s="29" t="s">
        <v>126</v>
      </c>
    </row>
    <row r="44" spans="1:5" x14ac:dyDescent="0.35">
      <c r="A44" s="34" t="s">
        <v>214</v>
      </c>
      <c r="B44" s="32">
        <v>2010</v>
      </c>
    </row>
    <row r="45" spans="1:5" x14ac:dyDescent="0.35">
      <c r="A45" s="34" t="s">
        <v>20</v>
      </c>
      <c r="B45" s="32">
        <v>1992</v>
      </c>
    </row>
    <row r="46" spans="1:5" x14ac:dyDescent="0.35">
      <c r="A46" s="34" t="s">
        <v>59</v>
      </c>
      <c r="B46" s="32">
        <v>2007</v>
      </c>
    </row>
    <row r="47" spans="1:5" x14ac:dyDescent="0.35">
      <c r="A47" s="34" t="s">
        <v>9</v>
      </c>
      <c r="B47" s="32">
        <v>1992</v>
      </c>
    </row>
    <row r="48" spans="1:5" x14ac:dyDescent="0.35">
      <c r="A48" s="34" t="s">
        <v>26</v>
      </c>
      <c r="B48" s="32">
        <v>1996</v>
      </c>
    </row>
    <row r="49" spans="1:2" x14ac:dyDescent="0.35">
      <c r="A49" s="34" t="s">
        <v>53</v>
      </c>
      <c r="B49" s="32">
        <v>2002</v>
      </c>
    </row>
    <row r="50" spans="1:2" x14ac:dyDescent="0.35">
      <c r="A50" s="34" t="s">
        <v>217</v>
      </c>
      <c r="B50" s="32">
        <v>2015</v>
      </c>
    </row>
    <row r="51" spans="1:2" x14ac:dyDescent="0.35">
      <c r="A51" s="34" t="s">
        <v>19</v>
      </c>
      <c r="B51" s="32">
        <v>1996</v>
      </c>
    </row>
    <row r="52" spans="1:2" x14ac:dyDescent="0.35">
      <c r="A52" s="34" t="s">
        <v>222</v>
      </c>
      <c r="B52" s="32">
        <v>1992</v>
      </c>
    </row>
    <row r="53" spans="1:2" x14ac:dyDescent="0.35">
      <c r="A53" s="34" t="s">
        <v>216</v>
      </c>
      <c r="B53" s="32">
        <v>2015</v>
      </c>
    </row>
    <row r="54" spans="1:2" x14ac:dyDescent="0.35">
      <c r="A54" s="34" t="s">
        <v>57</v>
      </c>
      <c r="B54" s="32">
        <v>1998</v>
      </c>
    </row>
    <row r="55" spans="1:2" x14ac:dyDescent="0.35">
      <c r="A55" s="34" t="s">
        <v>30</v>
      </c>
      <c r="B55" s="32">
        <v>1998</v>
      </c>
    </row>
    <row r="56" spans="1:2" x14ac:dyDescent="0.35">
      <c r="A56" s="34" t="s">
        <v>18</v>
      </c>
      <c r="B56" s="32">
        <v>1996</v>
      </c>
    </row>
    <row r="57" spans="1:2" x14ac:dyDescent="0.35">
      <c r="A57" s="34" t="s">
        <v>27</v>
      </c>
      <c r="B57" s="32">
        <v>1998</v>
      </c>
    </row>
    <row r="58" spans="1:2" x14ac:dyDescent="0.35">
      <c r="A58" s="34" t="s">
        <v>240</v>
      </c>
      <c r="B58" s="32">
        <v>2002</v>
      </c>
    </row>
    <row r="59" spans="1:2" x14ac:dyDescent="0.35">
      <c r="A59" s="34" t="s">
        <v>61</v>
      </c>
      <c r="B59" s="32">
        <v>2006</v>
      </c>
    </row>
    <row r="60" spans="1:2" x14ac:dyDescent="0.35">
      <c r="A60" s="34" t="s">
        <v>52</v>
      </c>
      <c r="B60" s="32">
        <v>2002</v>
      </c>
    </row>
    <row r="61" spans="1:2" x14ac:dyDescent="0.35">
      <c r="A61" s="34" t="s">
        <v>238</v>
      </c>
      <c r="B61" s="32">
        <v>1996</v>
      </c>
    </row>
    <row r="62" spans="1:2" x14ac:dyDescent="0.35">
      <c r="A62" s="34" t="s">
        <v>235</v>
      </c>
      <c r="B62" s="32">
        <v>2014</v>
      </c>
    </row>
    <row r="63" spans="1:2" x14ac:dyDescent="0.35">
      <c r="A63" s="34" t="s">
        <v>140</v>
      </c>
      <c r="B63" s="32">
        <v>1990</v>
      </c>
    </row>
    <row r="64" spans="1:2" x14ac:dyDescent="0.35">
      <c r="A64" s="34" t="s">
        <v>120</v>
      </c>
      <c r="B64" s="32">
        <v>1996</v>
      </c>
    </row>
    <row r="65" spans="1:2" x14ac:dyDescent="0.35">
      <c r="A65" s="34" t="s">
        <v>32</v>
      </c>
      <c r="B65" s="32">
        <v>1998</v>
      </c>
    </row>
    <row r="66" spans="1:2" x14ac:dyDescent="0.35">
      <c r="A66" s="34" t="s">
        <v>117</v>
      </c>
      <c r="B66" s="32">
        <v>2010</v>
      </c>
    </row>
    <row r="67" spans="1:2" x14ac:dyDescent="0.35">
      <c r="A67" s="34" t="s">
        <v>51</v>
      </c>
      <c r="B67" s="32">
        <v>2002</v>
      </c>
    </row>
    <row r="68" spans="1:2" x14ac:dyDescent="0.35">
      <c r="A68" s="34" t="s">
        <v>0</v>
      </c>
      <c r="B68" s="32">
        <v>1990</v>
      </c>
    </row>
    <row r="69" spans="1:2" x14ac:dyDescent="0.35">
      <c r="A69" s="34" t="s">
        <v>28</v>
      </c>
      <c r="B69" s="32">
        <v>1998</v>
      </c>
    </row>
    <row r="70" spans="1:2" x14ac:dyDescent="0.35">
      <c r="A70" s="34" t="s">
        <v>118</v>
      </c>
      <c r="B70" s="32">
        <v>2006</v>
      </c>
    </row>
    <row r="71" spans="1:2" x14ac:dyDescent="0.35">
      <c r="A71" s="34" t="s">
        <v>22</v>
      </c>
      <c r="B71" s="32">
        <v>1996</v>
      </c>
    </row>
    <row r="72" spans="1:2" x14ac:dyDescent="0.35">
      <c r="A72" s="34" t="s">
        <v>256</v>
      </c>
      <c r="B72" s="32">
        <v>2015</v>
      </c>
    </row>
    <row r="73" spans="1:2" x14ac:dyDescent="0.35">
      <c r="A73" s="34" t="s">
        <v>31</v>
      </c>
      <c r="B73" s="32">
        <v>1998</v>
      </c>
    </row>
    <row r="74" spans="1:2" x14ac:dyDescent="0.35">
      <c r="A74" s="34" t="s">
        <v>252</v>
      </c>
      <c r="B74" s="32">
        <v>2014</v>
      </c>
    </row>
    <row r="75" spans="1:2" x14ac:dyDescent="0.35">
      <c r="A75" s="34" t="s">
        <v>242</v>
      </c>
      <c r="B75" s="32">
        <v>2012</v>
      </c>
    </row>
    <row r="76" spans="1:2" x14ac:dyDescent="0.35">
      <c r="A76" s="34" t="s">
        <v>77</v>
      </c>
      <c r="B76" s="32">
        <v>2011</v>
      </c>
    </row>
    <row r="77" spans="1:2" x14ac:dyDescent="0.35">
      <c r="A77" s="34" t="s">
        <v>60</v>
      </c>
      <c r="B77" s="32">
        <v>2007</v>
      </c>
    </row>
    <row r="78" spans="1:2" x14ac:dyDescent="0.35">
      <c r="A78" s="35" t="s">
        <v>14</v>
      </c>
      <c r="B78" s="31">
        <v>1992</v>
      </c>
    </row>
  </sheetData>
  <autoFilter ref="A43:B78" xr:uid="{00000000-0009-0000-0000-00000E000000}">
    <sortState xmlns:xlrd2="http://schemas.microsoft.com/office/spreadsheetml/2017/richdata2" ref="A75:B110">
      <sortCondition ref="A74:A110"/>
    </sortState>
  </autoFilter>
  <sortState xmlns:xlrd2="http://schemas.microsoft.com/office/spreadsheetml/2017/richdata2" ref="A3:C56">
    <sortCondition descending="1" ref="B3"/>
  </sortState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Pivot By Year</vt:lpstr>
      <vt:lpstr>Raw Data (List)</vt:lpstr>
      <vt:lpstr>All (List without E or O)</vt:lpstr>
      <vt:lpstr>Most Improved</vt:lpstr>
      <vt:lpstr>All (By Year)</vt:lpstr>
      <vt:lpstr>Score Range</vt:lpstr>
      <vt:lpstr>Graph Over Time</vt:lpstr>
      <vt:lpstr>2018 choruses</vt:lpstr>
      <vt:lpstr>2019 Choruses</vt:lpstr>
      <vt:lpstr>Highest Score</vt:lpstr>
      <vt:lpstr>Medals</vt:lpstr>
      <vt:lpstr>Medals (Div AA)</vt:lpstr>
      <vt:lpstr>Medals (Div A)</vt:lpstr>
      <vt:lpstr>How many choruses per contest</vt:lpstr>
      <vt:lpstr>How many contests per chorus</vt:lpstr>
      <vt:lpstr>% of possible contests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 Beste</dc:creator>
  <cp:lastModifiedBy>Roz Beste</cp:lastModifiedBy>
  <cp:lastPrinted>2017-03-29T00:23:05Z</cp:lastPrinted>
  <dcterms:created xsi:type="dcterms:W3CDTF">2017-03-26T06:51:12Z</dcterms:created>
  <dcterms:modified xsi:type="dcterms:W3CDTF">2020-03-08T00:56:44Z</dcterms:modified>
</cp:coreProperties>
</file>